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rajchlova/Desktop/3 ZS/"/>
    </mc:Choice>
  </mc:AlternateContent>
  <xr:revisionPtr revIDLastSave="0" documentId="8_{E3387E6E-B314-8141-A359-DBF59589FEC9}" xr6:coauthVersionLast="45" xr6:coauthVersionMax="45" xr10:uidLastSave="{00000000-0000-0000-0000-000000000000}"/>
  <bookViews>
    <workbookView xWindow="300" yWindow="500" windowWidth="28800" windowHeight="16460" activeTab="2" xr2:uid="{27E5D3E2-A659-44A9-9A5A-985CC8B86E28}"/>
  </bookViews>
  <sheets>
    <sheet name="List1" sheetId="1" r:id="rId1"/>
    <sheet name="List 2- vyčištěná data" sheetId="4" r:id="rId2"/>
    <sheet name="List 3- orientační norm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29" i="5" l="1"/>
  <c r="J1429" i="5" s="1"/>
  <c r="K1429" i="5" s="1"/>
  <c r="C1429" i="5"/>
  <c r="I1428" i="5"/>
  <c r="J1428" i="5" s="1"/>
  <c r="K1428" i="5" s="1"/>
  <c r="C1428" i="5"/>
  <c r="I1427" i="5"/>
  <c r="J1427" i="5" s="1"/>
  <c r="K1427" i="5" s="1"/>
  <c r="C1427" i="5"/>
  <c r="I1426" i="5"/>
  <c r="J1426" i="5" s="1"/>
  <c r="K1426" i="5" s="1"/>
  <c r="C1426" i="5"/>
  <c r="I1425" i="5"/>
  <c r="J1425" i="5" s="1"/>
  <c r="K1425" i="5" s="1"/>
  <c r="C1425" i="5"/>
  <c r="I1424" i="5"/>
  <c r="J1424" i="5" s="1"/>
  <c r="K1424" i="5" s="1"/>
  <c r="C1424" i="5"/>
  <c r="I1423" i="5"/>
  <c r="J1423" i="5" s="1"/>
  <c r="K1423" i="5" s="1"/>
  <c r="C1423" i="5"/>
  <c r="I1422" i="5"/>
  <c r="J1422" i="5" s="1"/>
  <c r="K1422" i="5" s="1"/>
  <c r="C1422" i="5"/>
  <c r="I1421" i="5"/>
  <c r="J1421" i="5" s="1"/>
  <c r="K1421" i="5" s="1"/>
  <c r="C1421" i="5"/>
  <c r="I1420" i="5"/>
  <c r="J1420" i="5" s="1"/>
  <c r="K1420" i="5" s="1"/>
  <c r="C1420" i="5"/>
  <c r="I1419" i="5"/>
  <c r="J1419" i="5" s="1"/>
  <c r="K1419" i="5" s="1"/>
  <c r="C1419" i="5"/>
  <c r="I1418" i="5"/>
  <c r="J1418" i="5" s="1"/>
  <c r="K1418" i="5" s="1"/>
  <c r="C1418" i="5"/>
  <c r="I1417" i="5"/>
  <c r="J1417" i="5" s="1"/>
  <c r="K1417" i="5" s="1"/>
  <c r="C1417" i="5"/>
  <c r="I1416" i="5"/>
  <c r="J1416" i="5" s="1"/>
  <c r="K1416" i="5" s="1"/>
  <c r="C1416" i="5"/>
  <c r="I1415" i="5"/>
  <c r="J1415" i="5" s="1"/>
  <c r="K1415" i="5" s="1"/>
  <c r="C1415" i="5"/>
  <c r="I1414" i="5"/>
  <c r="J1414" i="5" s="1"/>
  <c r="K1414" i="5" s="1"/>
  <c r="C1414" i="5"/>
  <c r="I1413" i="5"/>
  <c r="J1413" i="5" s="1"/>
  <c r="K1413" i="5" s="1"/>
  <c r="C1413" i="5"/>
  <c r="I1412" i="5"/>
  <c r="J1412" i="5" s="1"/>
  <c r="K1412" i="5" s="1"/>
  <c r="C1412" i="5"/>
  <c r="I1411" i="5"/>
  <c r="J1411" i="5" s="1"/>
  <c r="K1411" i="5" s="1"/>
  <c r="C1411" i="5"/>
  <c r="I1410" i="5"/>
  <c r="J1410" i="5" s="1"/>
  <c r="K1410" i="5" s="1"/>
  <c r="C1410" i="5"/>
  <c r="I1409" i="5"/>
  <c r="J1409" i="5" s="1"/>
  <c r="K1409" i="5" s="1"/>
  <c r="C1409" i="5"/>
  <c r="I1408" i="5"/>
  <c r="J1408" i="5" s="1"/>
  <c r="K1408" i="5" s="1"/>
  <c r="C1408" i="5"/>
  <c r="I1407" i="5"/>
  <c r="J1407" i="5" s="1"/>
  <c r="K1407" i="5" s="1"/>
  <c r="C1407" i="5"/>
  <c r="I1406" i="5"/>
  <c r="J1406" i="5" s="1"/>
  <c r="K1406" i="5" s="1"/>
  <c r="C1406" i="5"/>
  <c r="I1405" i="5"/>
  <c r="J1405" i="5" s="1"/>
  <c r="K1405" i="5" s="1"/>
  <c r="C1405" i="5"/>
  <c r="I1404" i="5"/>
  <c r="J1404" i="5" s="1"/>
  <c r="K1404" i="5" s="1"/>
  <c r="C1404" i="5"/>
  <c r="I1403" i="5"/>
  <c r="J1403" i="5" s="1"/>
  <c r="K1403" i="5" s="1"/>
  <c r="C1403" i="5"/>
  <c r="I1402" i="5"/>
  <c r="J1402" i="5" s="1"/>
  <c r="K1402" i="5" s="1"/>
  <c r="C1402" i="5"/>
  <c r="I1401" i="5"/>
  <c r="J1401" i="5" s="1"/>
  <c r="K1401" i="5" s="1"/>
  <c r="C1401" i="5"/>
  <c r="I1400" i="5"/>
  <c r="J1400" i="5" s="1"/>
  <c r="K1400" i="5" s="1"/>
  <c r="C1400" i="5"/>
  <c r="I1399" i="5"/>
  <c r="J1399" i="5" s="1"/>
  <c r="K1399" i="5" s="1"/>
  <c r="C1399" i="5"/>
  <c r="I1398" i="5"/>
  <c r="J1398" i="5" s="1"/>
  <c r="K1398" i="5" s="1"/>
  <c r="C1398" i="5"/>
  <c r="I1397" i="5"/>
  <c r="J1397" i="5" s="1"/>
  <c r="K1397" i="5" s="1"/>
  <c r="C1397" i="5"/>
  <c r="I1396" i="5"/>
  <c r="J1396" i="5" s="1"/>
  <c r="K1396" i="5" s="1"/>
  <c r="C1396" i="5"/>
  <c r="I1395" i="5"/>
  <c r="J1395" i="5" s="1"/>
  <c r="K1395" i="5" s="1"/>
  <c r="C1395" i="5"/>
  <c r="I1394" i="5"/>
  <c r="J1394" i="5" s="1"/>
  <c r="K1394" i="5" s="1"/>
  <c r="C1394" i="5"/>
  <c r="I1393" i="5"/>
  <c r="J1393" i="5" s="1"/>
  <c r="K1393" i="5" s="1"/>
  <c r="C1393" i="5"/>
  <c r="I1392" i="5"/>
  <c r="J1392" i="5" s="1"/>
  <c r="K1392" i="5" s="1"/>
  <c r="C1392" i="5"/>
  <c r="I1391" i="5"/>
  <c r="J1391" i="5" s="1"/>
  <c r="K1391" i="5" s="1"/>
  <c r="C1391" i="5"/>
  <c r="I1390" i="5"/>
  <c r="J1390" i="5" s="1"/>
  <c r="K1390" i="5" s="1"/>
  <c r="C1390" i="5"/>
  <c r="I1389" i="5"/>
  <c r="J1389" i="5" s="1"/>
  <c r="K1389" i="5" s="1"/>
  <c r="C1389" i="5"/>
  <c r="I1388" i="5"/>
  <c r="J1388" i="5" s="1"/>
  <c r="K1388" i="5" s="1"/>
  <c r="C1388" i="5"/>
  <c r="I1387" i="5"/>
  <c r="J1387" i="5" s="1"/>
  <c r="K1387" i="5" s="1"/>
  <c r="C1387" i="5"/>
  <c r="I1386" i="5"/>
  <c r="J1386" i="5" s="1"/>
  <c r="K1386" i="5" s="1"/>
  <c r="C1386" i="5"/>
  <c r="I1385" i="5"/>
  <c r="J1385" i="5" s="1"/>
  <c r="K1385" i="5" s="1"/>
  <c r="C1385" i="5"/>
  <c r="I1384" i="5"/>
  <c r="J1384" i="5" s="1"/>
  <c r="K1384" i="5" s="1"/>
  <c r="C1384" i="5"/>
  <c r="I1383" i="5"/>
  <c r="J1383" i="5" s="1"/>
  <c r="K1383" i="5" s="1"/>
  <c r="C1383" i="5"/>
  <c r="I1382" i="5"/>
  <c r="J1382" i="5" s="1"/>
  <c r="K1382" i="5" s="1"/>
  <c r="C1382" i="5"/>
  <c r="I1381" i="5"/>
  <c r="J1381" i="5" s="1"/>
  <c r="K1381" i="5" s="1"/>
  <c r="C1381" i="5"/>
  <c r="I1380" i="5"/>
  <c r="J1380" i="5" s="1"/>
  <c r="K1380" i="5" s="1"/>
  <c r="C1380" i="5"/>
  <c r="I1379" i="5"/>
  <c r="J1379" i="5" s="1"/>
  <c r="K1379" i="5" s="1"/>
  <c r="C1379" i="5"/>
  <c r="I1378" i="5"/>
  <c r="J1378" i="5" s="1"/>
  <c r="K1378" i="5" s="1"/>
  <c r="C1378" i="5"/>
  <c r="I1377" i="5"/>
  <c r="J1377" i="5" s="1"/>
  <c r="K1377" i="5" s="1"/>
  <c r="C1377" i="5"/>
  <c r="I1376" i="5"/>
  <c r="J1376" i="5" s="1"/>
  <c r="K1376" i="5" s="1"/>
  <c r="C1376" i="5"/>
  <c r="I1375" i="5"/>
  <c r="J1375" i="5" s="1"/>
  <c r="K1375" i="5" s="1"/>
  <c r="C1375" i="5"/>
  <c r="I1372" i="5"/>
  <c r="J1372" i="5" s="1"/>
  <c r="K1372" i="5" s="1"/>
  <c r="C1372" i="5"/>
  <c r="I1371" i="5"/>
  <c r="J1371" i="5" s="1"/>
  <c r="K1371" i="5" s="1"/>
  <c r="C1371" i="5"/>
  <c r="I1370" i="5"/>
  <c r="J1370" i="5" s="1"/>
  <c r="K1370" i="5" s="1"/>
  <c r="C1370" i="5"/>
  <c r="I1369" i="5"/>
  <c r="J1369" i="5" s="1"/>
  <c r="K1369" i="5" s="1"/>
  <c r="C1369" i="5"/>
  <c r="I1368" i="5"/>
  <c r="J1368" i="5" s="1"/>
  <c r="K1368" i="5" s="1"/>
  <c r="C1368" i="5"/>
  <c r="I1367" i="5"/>
  <c r="J1367" i="5" s="1"/>
  <c r="K1367" i="5" s="1"/>
  <c r="C1367" i="5"/>
  <c r="I1366" i="5"/>
  <c r="J1366" i="5" s="1"/>
  <c r="K1366" i="5" s="1"/>
  <c r="C1366" i="5"/>
  <c r="I1365" i="5"/>
  <c r="J1365" i="5" s="1"/>
  <c r="K1365" i="5" s="1"/>
  <c r="C1365" i="5"/>
  <c r="I1364" i="5"/>
  <c r="J1364" i="5" s="1"/>
  <c r="K1364" i="5" s="1"/>
  <c r="C1364" i="5"/>
  <c r="I1363" i="5"/>
  <c r="J1363" i="5" s="1"/>
  <c r="K1363" i="5" s="1"/>
  <c r="C1363" i="5"/>
  <c r="I1362" i="5"/>
  <c r="J1362" i="5" s="1"/>
  <c r="K1362" i="5" s="1"/>
  <c r="C1362" i="5"/>
  <c r="I1361" i="5"/>
  <c r="J1361" i="5" s="1"/>
  <c r="K1361" i="5" s="1"/>
  <c r="C1361" i="5"/>
  <c r="I1360" i="5"/>
  <c r="J1360" i="5" s="1"/>
  <c r="K1360" i="5" s="1"/>
  <c r="C1360" i="5"/>
  <c r="I1359" i="5"/>
  <c r="J1359" i="5" s="1"/>
  <c r="K1359" i="5" s="1"/>
  <c r="C1359" i="5"/>
  <c r="I1358" i="5"/>
  <c r="J1358" i="5" s="1"/>
  <c r="K1358" i="5" s="1"/>
  <c r="C1358" i="5"/>
  <c r="I1357" i="5"/>
  <c r="J1357" i="5" s="1"/>
  <c r="K1357" i="5" s="1"/>
  <c r="C1357" i="5"/>
  <c r="I1356" i="5"/>
  <c r="J1356" i="5" s="1"/>
  <c r="K1356" i="5" s="1"/>
  <c r="C1356" i="5"/>
  <c r="I1355" i="5"/>
  <c r="J1355" i="5" s="1"/>
  <c r="K1355" i="5" s="1"/>
  <c r="C1355" i="5"/>
  <c r="I1354" i="5"/>
  <c r="J1354" i="5" s="1"/>
  <c r="K1354" i="5" s="1"/>
  <c r="C1354" i="5"/>
  <c r="I1353" i="5"/>
  <c r="J1353" i="5" s="1"/>
  <c r="K1353" i="5" s="1"/>
  <c r="C1353" i="5"/>
  <c r="I1352" i="5"/>
  <c r="J1352" i="5" s="1"/>
  <c r="K1352" i="5" s="1"/>
  <c r="C1352" i="5"/>
  <c r="I1351" i="5"/>
  <c r="J1351" i="5" s="1"/>
  <c r="K1351" i="5" s="1"/>
  <c r="C1351" i="5"/>
  <c r="I1350" i="5"/>
  <c r="J1350" i="5" s="1"/>
  <c r="K1350" i="5" s="1"/>
  <c r="C1350" i="5"/>
  <c r="I1349" i="5"/>
  <c r="J1349" i="5" s="1"/>
  <c r="K1349" i="5" s="1"/>
  <c r="C1349" i="5"/>
  <c r="I1348" i="5"/>
  <c r="J1348" i="5" s="1"/>
  <c r="K1348" i="5" s="1"/>
  <c r="C1348" i="5"/>
  <c r="I1347" i="5"/>
  <c r="J1347" i="5" s="1"/>
  <c r="K1347" i="5" s="1"/>
  <c r="C1347" i="5"/>
  <c r="I1346" i="5"/>
  <c r="J1346" i="5" s="1"/>
  <c r="K1346" i="5" s="1"/>
  <c r="C1346" i="5"/>
  <c r="I1345" i="5"/>
  <c r="J1345" i="5" s="1"/>
  <c r="K1345" i="5" s="1"/>
  <c r="C1345" i="5"/>
  <c r="I1344" i="5"/>
  <c r="J1344" i="5" s="1"/>
  <c r="K1344" i="5" s="1"/>
  <c r="C1344" i="5"/>
  <c r="I1343" i="5"/>
  <c r="J1343" i="5" s="1"/>
  <c r="K1343" i="5" s="1"/>
  <c r="C1343" i="5"/>
  <c r="J1342" i="5"/>
  <c r="K1342" i="5" s="1"/>
  <c r="I1342" i="5"/>
  <c r="C1342" i="5"/>
  <c r="J1341" i="5"/>
  <c r="K1341" i="5" s="1"/>
  <c r="I1341" i="5"/>
  <c r="C1341" i="5"/>
  <c r="J1340" i="5"/>
  <c r="K1340" i="5" s="1"/>
  <c r="I1340" i="5"/>
  <c r="C1340" i="5"/>
  <c r="J1339" i="5"/>
  <c r="K1339" i="5" s="1"/>
  <c r="I1339" i="5"/>
  <c r="C1339" i="5"/>
  <c r="J1338" i="5"/>
  <c r="K1338" i="5" s="1"/>
  <c r="I1338" i="5"/>
  <c r="C1338" i="5"/>
  <c r="J1337" i="5"/>
  <c r="K1337" i="5" s="1"/>
  <c r="I1337" i="5"/>
  <c r="C1337" i="5"/>
  <c r="J1336" i="5"/>
  <c r="K1336" i="5" s="1"/>
  <c r="I1336" i="5"/>
  <c r="C1336" i="5"/>
  <c r="J1335" i="5"/>
  <c r="K1335" i="5" s="1"/>
  <c r="I1335" i="5"/>
  <c r="C1335" i="5"/>
  <c r="J1334" i="5"/>
  <c r="K1334" i="5" s="1"/>
  <c r="I1334" i="5"/>
  <c r="C1334" i="5"/>
  <c r="J1333" i="5"/>
  <c r="K1333" i="5" s="1"/>
  <c r="I1333" i="5"/>
  <c r="C1333" i="5"/>
  <c r="J1332" i="5"/>
  <c r="K1332" i="5" s="1"/>
  <c r="I1332" i="5"/>
  <c r="C1332" i="5"/>
  <c r="J1331" i="5"/>
  <c r="K1331" i="5" s="1"/>
  <c r="I1331" i="5"/>
  <c r="C1331" i="5"/>
  <c r="J1330" i="5"/>
  <c r="K1330" i="5" s="1"/>
  <c r="I1330" i="5"/>
  <c r="C1330" i="5"/>
  <c r="J1329" i="5"/>
  <c r="K1329" i="5" s="1"/>
  <c r="I1329" i="5"/>
  <c r="C1329" i="5"/>
  <c r="J1328" i="5"/>
  <c r="K1328" i="5" s="1"/>
  <c r="I1328" i="5"/>
  <c r="C1328" i="5"/>
  <c r="J1327" i="5"/>
  <c r="K1327" i="5" s="1"/>
  <c r="I1327" i="5"/>
  <c r="C1327" i="5"/>
  <c r="J1326" i="5"/>
  <c r="K1326" i="5" s="1"/>
  <c r="I1326" i="5"/>
  <c r="C1326" i="5"/>
  <c r="J1325" i="5"/>
  <c r="K1325" i="5" s="1"/>
  <c r="I1325" i="5"/>
  <c r="C1325" i="5"/>
  <c r="J1324" i="5"/>
  <c r="K1324" i="5" s="1"/>
  <c r="I1324" i="5"/>
  <c r="C1324" i="5"/>
  <c r="J1323" i="5"/>
  <c r="K1323" i="5" s="1"/>
  <c r="I1323" i="5"/>
  <c r="C1323" i="5"/>
  <c r="J1322" i="5"/>
  <c r="K1322" i="5" s="1"/>
  <c r="I1322" i="5"/>
  <c r="C1322" i="5"/>
  <c r="J1321" i="5"/>
  <c r="K1321" i="5" s="1"/>
  <c r="I1321" i="5"/>
  <c r="C1321" i="5"/>
  <c r="J1320" i="5"/>
  <c r="K1320" i="5" s="1"/>
  <c r="I1320" i="5"/>
  <c r="C1320" i="5"/>
  <c r="J1319" i="5"/>
  <c r="K1319" i="5" s="1"/>
  <c r="I1319" i="5"/>
  <c r="C1319" i="5"/>
  <c r="J1318" i="5"/>
  <c r="K1318" i="5" s="1"/>
  <c r="I1318" i="5"/>
  <c r="C1318" i="5"/>
  <c r="J1317" i="5"/>
  <c r="K1317" i="5" s="1"/>
  <c r="I1317" i="5"/>
  <c r="C1317" i="5"/>
  <c r="J1316" i="5"/>
  <c r="K1316" i="5" s="1"/>
  <c r="I1316" i="5"/>
  <c r="C1316" i="5"/>
  <c r="J1315" i="5"/>
  <c r="K1315" i="5" s="1"/>
  <c r="I1315" i="5"/>
  <c r="C1315" i="5"/>
  <c r="J1314" i="5"/>
  <c r="K1314" i="5" s="1"/>
  <c r="I1314" i="5"/>
  <c r="C1314" i="5"/>
  <c r="J1313" i="5"/>
  <c r="K1313" i="5" s="1"/>
  <c r="I1313" i="5"/>
  <c r="C1313" i="5"/>
  <c r="J1312" i="5"/>
  <c r="K1312" i="5" s="1"/>
  <c r="I1312" i="5"/>
  <c r="C1312" i="5"/>
  <c r="J1309" i="5"/>
  <c r="K1309" i="5" s="1"/>
  <c r="I1309" i="5"/>
  <c r="C1309" i="5"/>
  <c r="J1308" i="5"/>
  <c r="K1308" i="5" s="1"/>
  <c r="I1308" i="5"/>
  <c r="C1308" i="5"/>
  <c r="J1307" i="5"/>
  <c r="K1307" i="5" s="1"/>
  <c r="I1307" i="5"/>
  <c r="C1307" i="5"/>
  <c r="J1306" i="5"/>
  <c r="K1306" i="5" s="1"/>
  <c r="I1306" i="5"/>
  <c r="C1306" i="5"/>
  <c r="J1305" i="5"/>
  <c r="K1305" i="5" s="1"/>
  <c r="I1305" i="5"/>
  <c r="C1305" i="5"/>
  <c r="J1304" i="5"/>
  <c r="K1304" i="5" s="1"/>
  <c r="I1304" i="5"/>
  <c r="C1304" i="5"/>
  <c r="J1303" i="5"/>
  <c r="K1303" i="5" s="1"/>
  <c r="I1303" i="5"/>
  <c r="C1303" i="5"/>
  <c r="J1302" i="5"/>
  <c r="K1302" i="5" s="1"/>
  <c r="I1302" i="5"/>
  <c r="C1302" i="5"/>
  <c r="J1301" i="5"/>
  <c r="K1301" i="5" s="1"/>
  <c r="I1301" i="5"/>
  <c r="C1301" i="5"/>
  <c r="J1300" i="5"/>
  <c r="K1300" i="5" s="1"/>
  <c r="I1300" i="5"/>
  <c r="C1300" i="5"/>
  <c r="J1299" i="5"/>
  <c r="K1299" i="5" s="1"/>
  <c r="I1299" i="5"/>
  <c r="C1299" i="5"/>
  <c r="J1298" i="5"/>
  <c r="K1298" i="5" s="1"/>
  <c r="I1298" i="5"/>
  <c r="C1298" i="5"/>
  <c r="J1297" i="5"/>
  <c r="K1297" i="5" s="1"/>
  <c r="I1297" i="5"/>
  <c r="C1297" i="5"/>
  <c r="J1296" i="5"/>
  <c r="K1296" i="5" s="1"/>
  <c r="I1296" i="5"/>
  <c r="C1296" i="5"/>
  <c r="J1295" i="5"/>
  <c r="K1295" i="5" s="1"/>
  <c r="I1295" i="5"/>
  <c r="C1295" i="5"/>
  <c r="J1294" i="5"/>
  <c r="K1294" i="5" s="1"/>
  <c r="I1294" i="5"/>
  <c r="C1294" i="5"/>
  <c r="J1293" i="5"/>
  <c r="K1293" i="5" s="1"/>
  <c r="I1293" i="5"/>
  <c r="C1293" i="5"/>
  <c r="J1292" i="5"/>
  <c r="K1292" i="5" s="1"/>
  <c r="I1292" i="5"/>
  <c r="C1292" i="5"/>
  <c r="J1291" i="5"/>
  <c r="K1291" i="5" s="1"/>
  <c r="I1291" i="5"/>
  <c r="C1291" i="5"/>
  <c r="J1290" i="5"/>
  <c r="K1290" i="5" s="1"/>
  <c r="I1290" i="5"/>
  <c r="C1290" i="5"/>
  <c r="J1289" i="5"/>
  <c r="K1289" i="5" s="1"/>
  <c r="I1289" i="5"/>
  <c r="C1289" i="5"/>
  <c r="J1288" i="5"/>
  <c r="K1288" i="5" s="1"/>
  <c r="I1288" i="5"/>
  <c r="C1288" i="5"/>
  <c r="J1287" i="5"/>
  <c r="K1287" i="5" s="1"/>
  <c r="I1287" i="5"/>
  <c r="C1287" i="5"/>
  <c r="I1286" i="5"/>
  <c r="J1286" i="5" s="1"/>
  <c r="K1286" i="5" s="1"/>
  <c r="C1286" i="5"/>
  <c r="I1285" i="5"/>
  <c r="J1285" i="5" s="1"/>
  <c r="K1285" i="5" s="1"/>
  <c r="C1285" i="5"/>
  <c r="I1284" i="5"/>
  <c r="J1284" i="5" s="1"/>
  <c r="K1284" i="5" s="1"/>
  <c r="C1284" i="5"/>
  <c r="J1283" i="5"/>
  <c r="K1283" i="5" s="1"/>
  <c r="I1283" i="5"/>
  <c r="C1283" i="5"/>
  <c r="I1282" i="5"/>
  <c r="J1282" i="5" s="1"/>
  <c r="K1282" i="5" s="1"/>
  <c r="C1282" i="5"/>
  <c r="I1281" i="5"/>
  <c r="J1281" i="5" s="1"/>
  <c r="K1281" i="5" s="1"/>
  <c r="C1281" i="5"/>
  <c r="I1280" i="5"/>
  <c r="J1280" i="5" s="1"/>
  <c r="K1280" i="5" s="1"/>
  <c r="C1280" i="5"/>
  <c r="J1279" i="5"/>
  <c r="K1279" i="5" s="1"/>
  <c r="I1279" i="5"/>
  <c r="C1279" i="5"/>
  <c r="I1278" i="5"/>
  <c r="J1278" i="5" s="1"/>
  <c r="K1278" i="5" s="1"/>
  <c r="C1278" i="5"/>
  <c r="I1277" i="5"/>
  <c r="J1277" i="5" s="1"/>
  <c r="K1277" i="5" s="1"/>
  <c r="C1277" i="5"/>
  <c r="I1274" i="5"/>
  <c r="J1274" i="5" s="1"/>
  <c r="K1274" i="5" s="1"/>
  <c r="C1274" i="5"/>
  <c r="J1273" i="5"/>
  <c r="K1273" i="5" s="1"/>
  <c r="I1273" i="5"/>
  <c r="C1273" i="5"/>
  <c r="I1272" i="5"/>
  <c r="J1272" i="5" s="1"/>
  <c r="K1272" i="5" s="1"/>
  <c r="C1272" i="5"/>
  <c r="I1271" i="5"/>
  <c r="J1271" i="5" s="1"/>
  <c r="K1271" i="5" s="1"/>
  <c r="C1271" i="5"/>
  <c r="I1270" i="5"/>
  <c r="J1270" i="5" s="1"/>
  <c r="K1270" i="5" s="1"/>
  <c r="C1270" i="5"/>
  <c r="J1269" i="5"/>
  <c r="K1269" i="5" s="1"/>
  <c r="I1269" i="5"/>
  <c r="C1269" i="5"/>
  <c r="I1268" i="5"/>
  <c r="J1268" i="5" s="1"/>
  <c r="K1268" i="5" s="1"/>
  <c r="C1268" i="5"/>
  <c r="I1267" i="5"/>
  <c r="J1267" i="5" s="1"/>
  <c r="K1267" i="5" s="1"/>
  <c r="C1267" i="5"/>
  <c r="I1266" i="5"/>
  <c r="J1266" i="5" s="1"/>
  <c r="K1266" i="5" s="1"/>
  <c r="C1266" i="5"/>
  <c r="J1265" i="5"/>
  <c r="K1265" i="5" s="1"/>
  <c r="I1265" i="5"/>
  <c r="C1265" i="5"/>
  <c r="I1264" i="5"/>
  <c r="J1264" i="5" s="1"/>
  <c r="K1264" i="5" s="1"/>
  <c r="C1264" i="5"/>
  <c r="I1263" i="5"/>
  <c r="J1263" i="5" s="1"/>
  <c r="K1263" i="5" s="1"/>
  <c r="C1263" i="5"/>
  <c r="I1262" i="5"/>
  <c r="J1262" i="5" s="1"/>
  <c r="K1262" i="5" s="1"/>
  <c r="C1262" i="5"/>
  <c r="J1261" i="5"/>
  <c r="K1261" i="5" s="1"/>
  <c r="I1261" i="5"/>
  <c r="C1261" i="5"/>
  <c r="I1260" i="5"/>
  <c r="J1260" i="5" s="1"/>
  <c r="K1260" i="5" s="1"/>
  <c r="C1260" i="5"/>
  <c r="I1259" i="5"/>
  <c r="J1259" i="5" s="1"/>
  <c r="K1259" i="5" s="1"/>
  <c r="C1259" i="5"/>
  <c r="I1258" i="5"/>
  <c r="J1258" i="5" s="1"/>
  <c r="K1258" i="5" s="1"/>
  <c r="C1258" i="5"/>
  <c r="J1257" i="5"/>
  <c r="K1257" i="5" s="1"/>
  <c r="I1257" i="5"/>
  <c r="C1257" i="5"/>
  <c r="I1256" i="5"/>
  <c r="J1256" i="5" s="1"/>
  <c r="K1256" i="5" s="1"/>
  <c r="C1256" i="5"/>
  <c r="J1255" i="5"/>
  <c r="K1255" i="5" s="1"/>
  <c r="I1255" i="5"/>
  <c r="C1255" i="5"/>
  <c r="I1254" i="5"/>
  <c r="J1254" i="5" s="1"/>
  <c r="K1254" i="5" s="1"/>
  <c r="C1254" i="5"/>
  <c r="I1253" i="5"/>
  <c r="J1253" i="5" s="1"/>
  <c r="K1253" i="5" s="1"/>
  <c r="C1253" i="5"/>
  <c r="I1252" i="5"/>
  <c r="J1252" i="5" s="1"/>
  <c r="K1252" i="5" s="1"/>
  <c r="C1252" i="5"/>
  <c r="I1251" i="5"/>
  <c r="J1251" i="5" s="1"/>
  <c r="K1251" i="5" s="1"/>
  <c r="C1251" i="5"/>
  <c r="I1250" i="5"/>
  <c r="J1250" i="5" s="1"/>
  <c r="K1250" i="5" s="1"/>
  <c r="C1250" i="5"/>
  <c r="I1249" i="5"/>
  <c r="J1249" i="5" s="1"/>
  <c r="K1249" i="5" s="1"/>
  <c r="C1249" i="5"/>
  <c r="I1248" i="5"/>
  <c r="J1248" i="5" s="1"/>
  <c r="K1248" i="5" s="1"/>
  <c r="C1248" i="5"/>
  <c r="I1247" i="5"/>
  <c r="J1247" i="5" s="1"/>
  <c r="K1247" i="5" s="1"/>
  <c r="C1247" i="5"/>
  <c r="I1246" i="5"/>
  <c r="J1246" i="5" s="1"/>
  <c r="K1246" i="5" s="1"/>
  <c r="C1246" i="5"/>
  <c r="I1245" i="5"/>
  <c r="J1245" i="5" s="1"/>
  <c r="K1245" i="5" s="1"/>
  <c r="C1245" i="5"/>
  <c r="I1244" i="5"/>
  <c r="J1244" i="5" s="1"/>
  <c r="K1244" i="5" s="1"/>
  <c r="C1244" i="5"/>
  <c r="I1243" i="5"/>
  <c r="J1243" i="5" s="1"/>
  <c r="K1243" i="5" s="1"/>
  <c r="C1243" i="5"/>
  <c r="I1242" i="5"/>
  <c r="J1242" i="5" s="1"/>
  <c r="K1242" i="5" s="1"/>
  <c r="C1242" i="5"/>
  <c r="I1241" i="5"/>
  <c r="J1241" i="5" s="1"/>
  <c r="K1241" i="5" s="1"/>
  <c r="C1241" i="5"/>
  <c r="I1240" i="5"/>
  <c r="J1240" i="5" s="1"/>
  <c r="K1240" i="5" s="1"/>
  <c r="C1240" i="5"/>
  <c r="I1239" i="5"/>
  <c r="J1239" i="5" s="1"/>
  <c r="K1239" i="5" s="1"/>
  <c r="C1239" i="5"/>
  <c r="I1238" i="5"/>
  <c r="J1238" i="5" s="1"/>
  <c r="K1238" i="5" s="1"/>
  <c r="C1238" i="5"/>
  <c r="I1237" i="5"/>
  <c r="J1237" i="5" s="1"/>
  <c r="K1237" i="5" s="1"/>
  <c r="C1237" i="5"/>
  <c r="I1236" i="5"/>
  <c r="J1236" i="5" s="1"/>
  <c r="K1236" i="5" s="1"/>
  <c r="C1236" i="5"/>
  <c r="I1235" i="5"/>
  <c r="J1235" i="5" s="1"/>
  <c r="K1235" i="5" s="1"/>
  <c r="C1235" i="5"/>
  <c r="I1234" i="5"/>
  <c r="J1234" i="5" s="1"/>
  <c r="K1234" i="5" s="1"/>
  <c r="C1234" i="5"/>
  <c r="I1233" i="5"/>
  <c r="J1233" i="5" s="1"/>
  <c r="K1233" i="5" s="1"/>
  <c r="C1233" i="5"/>
  <c r="I1232" i="5"/>
  <c r="J1232" i="5" s="1"/>
  <c r="K1232" i="5" s="1"/>
  <c r="C1232" i="5"/>
  <c r="I1231" i="5"/>
  <c r="J1231" i="5" s="1"/>
  <c r="K1231" i="5" s="1"/>
  <c r="C1231" i="5"/>
  <c r="I1230" i="5"/>
  <c r="J1230" i="5" s="1"/>
  <c r="K1230" i="5" s="1"/>
  <c r="C1230" i="5"/>
  <c r="I1229" i="5"/>
  <c r="J1229" i="5" s="1"/>
  <c r="K1229" i="5" s="1"/>
  <c r="C1229" i="5"/>
  <c r="I1228" i="5"/>
  <c r="J1228" i="5" s="1"/>
  <c r="K1228" i="5" s="1"/>
  <c r="C1228" i="5"/>
  <c r="I1227" i="5"/>
  <c r="J1227" i="5" s="1"/>
  <c r="K1227" i="5" s="1"/>
  <c r="C1227" i="5"/>
  <c r="I1226" i="5"/>
  <c r="J1226" i="5" s="1"/>
  <c r="K1226" i="5" s="1"/>
  <c r="C1226" i="5"/>
  <c r="I1225" i="5"/>
  <c r="J1225" i="5" s="1"/>
  <c r="K1225" i="5" s="1"/>
  <c r="C1225" i="5"/>
  <c r="I1224" i="5"/>
  <c r="J1224" i="5" s="1"/>
  <c r="K1224" i="5" s="1"/>
  <c r="C1224" i="5"/>
  <c r="I1223" i="5"/>
  <c r="J1223" i="5" s="1"/>
  <c r="K1223" i="5" s="1"/>
  <c r="C1223" i="5"/>
  <c r="I1222" i="5"/>
  <c r="J1222" i="5" s="1"/>
  <c r="K1222" i="5" s="1"/>
  <c r="C1222" i="5"/>
  <c r="I1221" i="5"/>
  <c r="J1221" i="5" s="1"/>
  <c r="K1221" i="5" s="1"/>
  <c r="C1221" i="5"/>
  <c r="I1220" i="5"/>
  <c r="J1220" i="5" s="1"/>
  <c r="K1220" i="5" s="1"/>
  <c r="C1220" i="5"/>
  <c r="I1219" i="5"/>
  <c r="J1219" i="5" s="1"/>
  <c r="K1219" i="5" s="1"/>
  <c r="C1219" i="5"/>
  <c r="I1218" i="5"/>
  <c r="J1218" i="5" s="1"/>
  <c r="K1218" i="5" s="1"/>
  <c r="C1218" i="5"/>
  <c r="I1217" i="5"/>
  <c r="J1217" i="5" s="1"/>
  <c r="K1217" i="5" s="1"/>
  <c r="C1217" i="5"/>
  <c r="I1216" i="5"/>
  <c r="J1216" i="5" s="1"/>
  <c r="K1216" i="5" s="1"/>
  <c r="C1216" i="5"/>
  <c r="I1215" i="5"/>
  <c r="J1215" i="5" s="1"/>
  <c r="K1215" i="5" s="1"/>
  <c r="C1215" i="5"/>
  <c r="I1214" i="5"/>
  <c r="J1214" i="5" s="1"/>
  <c r="K1214" i="5" s="1"/>
  <c r="C1214" i="5"/>
  <c r="I1213" i="5"/>
  <c r="J1213" i="5" s="1"/>
  <c r="K1213" i="5" s="1"/>
  <c r="C1213" i="5"/>
  <c r="I1212" i="5"/>
  <c r="J1212" i="5" s="1"/>
  <c r="K1212" i="5" s="1"/>
  <c r="C1212" i="5"/>
  <c r="I1211" i="5"/>
  <c r="J1211" i="5" s="1"/>
  <c r="K1211" i="5" s="1"/>
  <c r="C1211" i="5"/>
  <c r="I1210" i="5"/>
  <c r="J1210" i="5" s="1"/>
  <c r="K1210" i="5" s="1"/>
  <c r="C1210" i="5"/>
  <c r="I1209" i="5"/>
  <c r="J1209" i="5" s="1"/>
  <c r="K1209" i="5" s="1"/>
  <c r="C1209" i="5"/>
  <c r="I1208" i="5"/>
  <c r="J1208" i="5" s="1"/>
  <c r="K1208" i="5" s="1"/>
  <c r="C1208" i="5"/>
  <c r="I1207" i="5"/>
  <c r="J1207" i="5" s="1"/>
  <c r="K1207" i="5" s="1"/>
  <c r="C1207" i="5"/>
  <c r="I1206" i="5"/>
  <c r="J1206" i="5" s="1"/>
  <c r="K1206" i="5" s="1"/>
  <c r="C1206" i="5"/>
  <c r="I1205" i="5"/>
  <c r="J1205" i="5" s="1"/>
  <c r="K1205" i="5" s="1"/>
  <c r="C1205" i="5"/>
  <c r="I1204" i="5"/>
  <c r="J1204" i="5" s="1"/>
  <c r="K1204" i="5" s="1"/>
  <c r="C1204" i="5"/>
  <c r="I1203" i="5"/>
  <c r="J1203" i="5" s="1"/>
  <c r="K1203" i="5" s="1"/>
  <c r="C1203" i="5"/>
  <c r="I1202" i="5"/>
  <c r="J1202" i="5" s="1"/>
  <c r="K1202" i="5" s="1"/>
  <c r="C1202" i="5"/>
  <c r="I1201" i="5"/>
  <c r="J1201" i="5" s="1"/>
  <c r="K1201" i="5" s="1"/>
  <c r="C1201" i="5"/>
  <c r="I1200" i="5"/>
  <c r="J1200" i="5" s="1"/>
  <c r="K1200" i="5" s="1"/>
  <c r="C1200" i="5"/>
  <c r="I1199" i="5"/>
  <c r="J1199" i="5" s="1"/>
  <c r="K1199" i="5" s="1"/>
  <c r="C1199" i="5"/>
  <c r="I1198" i="5"/>
  <c r="J1198" i="5" s="1"/>
  <c r="K1198" i="5" s="1"/>
  <c r="C1198" i="5"/>
  <c r="I1197" i="5"/>
  <c r="J1197" i="5" s="1"/>
  <c r="K1197" i="5" s="1"/>
  <c r="C1197" i="5"/>
  <c r="I1196" i="5"/>
  <c r="J1196" i="5" s="1"/>
  <c r="K1196" i="5" s="1"/>
  <c r="C1196" i="5"/>
  <c r="I1195" i="5"/>
  <c r="J1195" i="5" s="1"/>
  <c r="K1195" i="5" s="1"/>
  <c r="C1195" i="5"/>
  <c r="I1194" i="5"/>
  <c r="J1194" i="5" s="1"/>
  <c r="K1194" i="5" s="1"/>
  <c r="C1194" i="5"/>
  <c r="I1193" i="5"/>
  <c r="J1193" i="5" s="1"/>
  <c r="K1193" i="5" s="1"/>
  <c r="C1193" i="5"/>
  <c r="I1192" i="5"/>
  <c r="J1192" i="5" s="1"/>
  <c r="K1192" i="5" s="1"/>
  <c r="C1192" i="5"/>
  <c r="I1191" i="5"/>
  <c r="J1191" i="5" s="1"/>
  <c r="K1191" i="5" s="1"/>
  <c r="C1191" i="5"/>
  <c r="I1190" i="5"/>
  <c r="J1190" i="5" s="1"/>
  <c r="K1190" i="5" s="1"/>
  <c r="C1190" i="5"/>
  <c r="I1189" i="5"/>
  <c r="J1189" i="5" s="1"/>
  <c r="K1189" i="5" s="1"/>
  <c r="C1189" i="5"/>
  <c r="I1188" i="5"/>
  <c r="J1188" i="5" s="1"/>
  <c r="K1188" i="5" s="1"/>
  <c r="C1188" i="5"/>
  <c r="I1187" i="5"/>
  <c r="J1187" i="5" s="1"/>
  <c r="K1187" i="5" s="1"/>
  <c r="C1187" i="5"/>
  <c r="I1186" i="5"/>
  <c r="J1186" i="5" s="1"/>
  <c r="K1186" i="5" s="1"/>
  <c r="C1186" i="5"/>
  <c r="I1185" i="5"/>
  <c r="J1185" i="5" s="1"/>
  <c r="K1185" i="5" s="1"/>
  <c r="C1185" i="5"/>
  <c r="I1184" i="5"/>
  <c r="J1184" i="5" s="1"/>
  <c r="K1184" i="5" s="1"/>
  <c r="C1184" i="5"/>
  <c r="I1183" i="5"/>
  <c r="J1183" i="5" s="1"/>
  <c r="K1183" i="5" s="1"/>
  <c r="C1183" i="5"/>
  <c r="I1182" i="5"/>
  <c r="J1182" i="5" s="1"/>
  <c r="K1182" i="5" s="1"/>
  <c r="C1182" i="5"/>
  <c r="I1181" i="5"/>
  <c r="J1181" i="5" s="1"/>
  <c r="K1181" i="5" s="1"/>
  <c r="C1181" i="5"/>
  <c r="I1180" i="5"/>
  <c r="J1180" i="5" s="1"/>
  <c r="K1180" i="5" s="1"/>
  <c r="C1180" i="5"/>
  <c r="I1179" i="5"/>
  <c r="J1179" i="5" s="1"/>
  <c r="K1179" i="5" s="1"/>
  <c r="C1179" i="5"/>
  <c r="I1178" i="5"/>
  <c r="J1178" i="5" s="1"/>
  <c r="K1178" i="5" s="1"/>
  <c r="C1178" i="5"/>
  <c r="I1177" i="5"/>
  <c r="J1177" i="5" s="1"/>
  <c r="K1177" i="5" s="1"/>
  <c r="C1177" i="5"/>
  <c r="I1176" i="5"/>
  <c r="J1176" i="5" s="1"/>
  <c r="K1176" i="5" s="1"/>
  <c r="C1176" i="5"/>
  <c r="I1175" i="5"/>
  <c r="J1175" i="5" s="1"/>
  <c r="K1175" i="5" s="1"/>
  <c r="C1175" i="5"/>
  <c r="I1174" i="5"/>
  <c r="J1174" i="5" s="1"/>
  <c r="K1174" i="5" s="1"/>
  <c r="C1174" i="5"/>
  <c r="I1173" i="5"/>
  <c r="J1173" i="5" s="1"/>
  <c r="K1173" i="5" s="1"/>
  <c r="C1173" i="5"/>
  <c r="I1172" i="5"/>
  <c r="J1172" i="5" s="1"/>
  <c r="K1172" i="5" s="1"/>
  <c r="C1172" i="5"/>
  <c r="I1171" i="5"/>
  <c r="J1171" i="5" s="1"/>
  <c r="K1171" i="5" s="1"/>
  <c r="C1171" i="5"/>
  <c r="I1170" i="5"/>
  <c r="J1170" i="5" s="1"/>
  <c r="K1170" i="5" s="1"/>
  <c r="C1170" i="5"/>
  <c r="I1169" i="5"/>
  <c r="J1169" i="5" s="1"/>
  <c r="K1169" i="5" s="1"/>
  <c r="C1169" i="5"/>
  <c r="I1168" i="5"/>
  <c r="J1168" i="5" s="1"/>
  <c r="K1168" i="5" s="1"/>
  <c r="C1168" i="5"/>
  <c r="I1167" i="5"/>
  <c r="J1167" i="5" s="1"/>
  <c r="K1167" i="5" s="1"/>
  <c r="C1167" i="5"/>
  <c r="I1166" i="5"/>
  <c r="J1166" i="5" s="1"/>
  <c r="K1166" i="5" s="1"/>
  <c r="C1166" i="5"/>
  <c r="I1165" i="5"/>
  <c r="J1165" i="5" s="1"/>
  <c r="K1165" i="5" s="1"/>
  <c r="C1165" i="5"/>
  <c r="I1164" i="5"/>
  <c r="J1164" i="5" s="1"/>
  <c r="K1164" i="5" s="1"/>
  <c r="C1164" i="5"/>
  <c r="I1163" i="5"/>
  <c r="J1163" i="5" s="1"/>
  <c r="K1163" i="5" s="1"/>
  <c r="C1163" i="5"/>
  <c r="I1162" i="5"/>
  <c r="J1162" i="5" s="1"/>
  <c r="K1162" i="5" s="1"/>
  <c r="C1162" i="5"/>
  <c r="I1161" i="5"/>
  <c r="J1161" i="5" s="1"/>
  <c r="K1161" i="5" s="1"/>
  <c r="C1161" i="5"/>
  <c r="I1160" i="5"/>
  <c r="J1160" i="5" s="1"/>
  <c r="K1160" i="5" s="1"/>
  <c r="C1160" i="5"/>
  <c r="I1159" i="5"/>
  <c r="J1159" i="5" s="1"/>
  <c r="K1159" i="5" s="1"/>
  <c r="C1159" i="5"/>
  <c r="I1158" i="5"/>
  <c r="J1158" i="5" s="1"/>
  <c r="K1158" i="5" s="1"/>
  <c r="C1158" i="5"/>
  <c r="I1157" i="5"/>
  <c r="J1157" i="5" s="1"/>
  <c r="K1157" i="5" s="1"/>
  <c r="C1157" i="5"/>
  <c r="I1156" i="5"/>
  <c r="J1156" i="5" s="1"/>
  <c r="K1156" i="5" s="1"/>
  <c r="C1156" i="5"/>
  <c r="I1155" i="5"/>
  <c r="J1155" i="5" s="1"/>
  <c r="K1155" i="5" s="1"/>
  <c r="C1155" i="5"/>
  <c r="I1154" i="5"/>
  <c r="J1154" i="5" s="1"/>
  <c r="K1154" i="5" s="1"/>
  <c r="C1154" i="5"/>
  <c r="I1153" i="5"/>
  <c r="J1153" i="5" s="1"/>
  <c r="K1153" i="5" s="1"/>
  <c r="C1153" i="5"/>
  <c r="I1152" i="5"/>
  <c r="J1152" i="5" s="1"/>
  <c r="K1152" i="5" s="1"/>
  <c r="C1152" i="5"/>
  <c r="I1151" i="5"/>
  <c r="J1151" i="5" s="1"/>
  <c r="K1151" i="5" s="1"/>
  <c r="C1151" i="5"/>
  <c r="I1150" i="5"/>
  <c r="J1150" i="5" s="1"/>
  <c r="K1150" i="5" s="1"/>
  <c r="C1150" i="5"/>
  <c r="I1149" i="5"/>
  <c r="J1149" i="5" s="1"/>
  <c r="K1149" i="5" s="1"/>
  <c r="C1149" i="5"/>
  <c r="I1148" i="5"/>
  <c r="J1148" i="5" s="1"/>
  <c r="K1148" i="5" s="1"/>
  <c r="C1148" i="5"/>
  <c r="I1147" i="5"/>
  <c r="J1147" i="5" s="1"/>
  <c r="K1147" i="5" s="1"/>
  <c r="C1147" i="5"/>
  <c r="I1146" i="5"/>
  <c r="J1146" i="5" s="1"/>
  <c r="K1146" i="5" s="1"/>
  <c r="C1146" i="5"/>
  <c r="I1145" i="5"/>
  <c r="J1145" i="5" s="1"/>
  <c r="K1145" i="5" s="1"/>
  <c r="C1145" i="5"/>
  <c r="I1144" i="5"/>
  <c r="J1144" i="5" s="1"/>
  <c r="K1144" i="5" s="1"/>
  <c r="C1144" i="5"/>
  <c r="I1143" i="5"/>
  <c r="J1143" i="5" s="1"/>
  <c r="K1143" i="5" s="1"/>
  <c r="C1143" i="5"/>
  <c r="I1142" i="5"/>
  <c r="J1142" i="5" s="1"/>
  <c r="K1142" i="5" s="1"/>
  <c r="C1142" i="5"/>
  <c r="I1141" i="5"/>
  <c r="J1141" i="5" s="1"/>
  <c r="K1141" i="5" s="1"/>
  <c r="C1141" i="5"/>
  <c r="I1140" i="5"/>
  <c r="J1140" i="5" s="1"/>
  <c r="K1140" i="5" s="1"/>
  <c r="C1140" i="5"/>
  <c r="I1139" i="5"/>
  <c r="J1139" i="5" s="1"/>
  <c r="K1139" i="5" s="1"/>
  <c r="C1139" i="5"/>
  <c r="I1138" i="5"/>
  <c r="J1138" i="5" s="1"/>
  <c r="K1138" i="5" s="1"/>
  <c r="C1138" i="5"/>
  <c r="I1137" i="5"/>
  <c r="J1137" i="5" s="1"/>
  <c r="K1137" i="5" s="1"/>
  <c r="C1137" i="5"/>
  <c r="I1136" i="5"/>
  <c r="J1136" i="5" s="1"/>
  <c r="K1136" i="5" s="1"/>
  <c r="C1136" i="5"/>
  <c r="I1135" i="5"/>
  <c r="J1135" i="5" s="1"/>
  <c r="K1135" i="5" s="1"/>
  <c r="C1135" i="5"/>
  <c r="I1134" i="5"/>
  <c r="J1134" i="5" s="1"/>
  <c r="K1134" i="5" s="1"/>
  <c r="C1134" i="5"/>
  <c r="I1133" i="5"/>
  <c r="J1133" i="5" s="1"/>
  <c r="K1133" i="5" s="1"/>
  <c r="C1133" i="5"/>
  <c r="I1132" i="5"/>
  <c r="J1132" i="5" s="1"/>
  <c r="K1132" i="5" s="1"/>
  <c r="C1132" i="5"/>
  <c r="I1131" i="5"/>
  <c r="J1131" i="5" s="1"/>
  <c r="K1131" i="5" s="1"/>
  <c r="C1131" i="5"/>
  <c r="I1128" i="5"/>
  <c r="J1128" i="5" s="1"/>
  <c r="K1128" i="5" s="1"/>
  <c r="C1128" i="5"/>
  <c r="I1127" i="5"/>
  <c r="J1127" i="5" s="1"/>
  <c r="K1127" i="5" s="1"/>
  <c r="C1127" i="5"/>
  <c r="I1126" i="5"/>
  <c r="J1126" i="5" s="1"/>
  <c r="K1126" i="5" s="1"/>
  <c r="C1126" i="5"/>
  <c r="I1125" i="5"/>
  <c r="J1125" i="5" s="1"/>
  <c r="K1125" i="5" s="1"/>
  <c r="C1125" i="5"/>
  <c r="I1124" i="5"/>
  <c r="J1124" i="5" s="1"/>
  <c r="K1124" i="5" s="1"/>
  <c r="C1124" i="5"/>
  <c r="I1123" i="5"/>
  <c r="J1123" i="5" s="1"/>
  <c r="K1123" i="5" s="1"/>
  <c r="C1123" i="5"/>
  <c r="I1122" i="5"/>
  <c r="J1122" i="5" s="1"/>
  <c r="K1122" i="5" s="1"/>
  <c r="C1122" i="5"/>
  <c r="I1121" i="5"/>
  <c r="J1121" i="5" s="1"/>
  <c r="K1121" i="5" s="1"/>
  <c r="C1121" i="5"/>
  <c r="I1120" i="5"/>
  <c r="J1120" i="5" s="1"/>
  <c r="K1120" i="5" s="1"/>
  <c r="C1120" i="5"/>
  <c r="I1119" i="5"/>
  <c r="J1119" i="5" s="1"/>
  <c r="K1119" i="5" s="1"/>
  <c r="C1119" i="5"/>
  <c r="I1118" i="5"/>
  <c r="J1118" i="5" s="1"/>
  <c r="K1118" i="5" s="1"/>
  <c r="C1118" i="5"/>
  <c r="I1117" i="5"/>
  <c r="J1117" i="5" s="1"/>
  <c r="K1117" i="5" s="1"/>
  <c r="C1117" i="5"/>
  <c r="I1116" i="5"/>
  <c r="J1116" i="5" s="1"/>
  <c r="K1116" i="5" s="1"/>
  <c r="C1116" i="5"/>
  <c r="I1115" i="5"/>
  <c r="J1115" i="5" s="1"/>
  <c r="K1115" i="5" s="1"/>
  <c r="C1115" i="5"/>
  <c r="I1114" i="5"/>
  <c r="J1114" i="5" s="1"/>
  <c r="K1114" i="5" s="1"/>
  <c r="C1114" i="5"/>
  <c r="I1113" i="5"/>
  <c r="J1113" i="5" s="1"/>
  <c r="K1113" i="5" s="1"/>
  <c r="C1113" i="5"/>
  <c r="I1112" i="5"/>
  <c r="J1112" i="5" s="1"/>
  <c r="K1112" i="5" s="1"/>
  <c r="C1112" i="5"/>
  <c r="I1111" i="5"/>
  <c r="J1111" i="5" s="1"/>
  <c r="K1111" i="5" s="1"/>
  <c r="C1111" i="5"/>
  <c r="I1110" i="5"/>
  <c r="J1110" i="5" s="1"/>
  <c r="K1110" i="5" s="1"/>
  <c r="C1110" i="5"/>
  <c r="I1109" i="5"/>
  <c r="J1109" i="5" s="1"/>
  <c r="K1109" i="5" s="1"/>
  <c r="C1109" i="5"/>
  <c r="I1108" i="5"/>
  <c r="J1108" i="5" s="1"/>
  <c r="K1108" i="5" s="1"/>
  <c r="C1108" i="5"/>
  <c r="I1107" i="5"/>
  <c r="J1107" i="5" s="1"/>
  <c r="K1107" i="5" s="1"/>
  <c r="C1107" i="5"/>
  <c r="I1106" i="5"/>
  <c r="J1106" i="5" s="1"/>
  <c r="K1106" i="5" s="1"/>
  <c r="C1106" i="5"/>
  <c r="I1105" i="5"/>
  <c r="J1105" i="5" s="1"/>
  <c r="K1105" i="5" s="1"/>
  <c r="C1105" i="5"/>
  <c r="I1104" i="5"/>
  <c r="J1104" i="5" s="1"/>
  <c r="K1104" i="5" s="1"/>
  <c r="C1104" i="5"/>
  <c r="I1103" i="5"/>
  <c r="J1103" i="5" s="1"/>
  <c r="K1103" i="5" s="1"/>
  <c r="C1103" i="5"/>
  <c r="I1102" i="5"/>
  <c r="J1102" i="5" s="1"/>
  <c r="K1102" i="5" s="1"/>
  <c r="C1102" i="5"/>
  <c r="I1101" i="5"/>
  <c r="J1101" i="5" s="1"/>
  <c r="K1101" i="5" s="1"/>
  <c r="C1101" i="5"/>
  <c r="I1100" i="5"/>
  <c r="J1100" i="5" s="1"/>
  <c r="K1100" i="5" s="1"/>
  <c r="C1100" i="5"/>
  <c r="I1099" i="5"/>
  <c r="J1099" i="5" s="1"/>
  <c r="K1099" i="5" s="1"/>
  <c r="C1099" i="5"/>
  <c r="I1098" i="5"/>
  <c r="J1098" i="5" s="1"/>
  <c r="K1098" i="5" s="1"/>
  <c r="C1098" i="5"/>
  <c r="I1097" i="5"/>
  <c r="J1097" i="5" s="1"/>
  <c r="K1097" i="5" s="1"/>
  <c r="C1097" i="5"/>
  <c r="I1096" i="5"/>
  <c r="J1096" i="5" s="1"/>
  <c r="K1096" i="5" s="1"/>
  <c r="C1096" i="5"/>
  <c r="I1095" i="5"/>
  <c r="J1095" i="5" s="1"/>
  <c r="K1095" i="5" s="1"/>
  <c r="C1095" i="5"/>
  <c r="I1094" i="5"/>
  <c r="J1094" i="5" s="1"/>
  <c r="K1094" i="5" s="1"/>
  <c r="C1094" i="5"/>
  <c r="I1093" i="5"/>
  <c r="J1093" i="5" s="1"/>
  <c r="K1093" i="5" s="1"/>
  <c r="C1093" i="5"/>
  <c r="I1092" i="5"/>
  <c r="J1092" i="5" s="1"/>
  <c r="K1092" i="5" s="1"/>
  <c r="C1092" i="5"/>
  <c r="I1091" i="5"/>
  <c r="J1091" i="5" s="1"/>
  <c r="K1091" i="5" s="1"/>
  <c r="C1091" i="5"/>
  <c r="I1090" i="5"/>
  <c r="J1090" i="5" s="1"/>
  <c r="K1090" i="5" s="1"/>
  <c r="C1090" i="5"/>
  <c r="J1089" i="5"/>
  <c r="K1089" i="5" s="1"/>
  <c r="I1089" i="5"/>
  <c r="C1089" i="5"/>
  <c r="J1088" i="5"/>
  <c r="K1088" i="5" s="1"/>
  <c r="I1088" i="5"/>
  <c r="C1088" i="5"/>
  <c r="J1087" i="5"/>
  <c r="K1087" i="5" s="1"/>
  <c r="I1087" i="5"/>
  <c r="C1087" i="5"/>
  <c r="J1086" i="5"/>
  <c r="K1086" i="5" s="1"/>
  <c r="I1086" i="5"/>
  <c r="C1086" i="5"/>
  <c r="J1085" i="5"/>
  <c r="K1085" i="5" s="1"/>
  <c r="I1085" i="5"/>
  <c r="C1085" i="5"/>
  <c r="J1084" i="5"/>
  <c r="K1084" i="5" s="1"/>
  <c r="I1084" i="5"/>
  <c r="C1084" i="5"/>
  <c r="J1083" i="5"/>
  <c r="K1083" i="5" s="1"/>
  <c r="I1083" i="5"/>
  <c r="C1083" i="5"/>
  <c r="J1082" i="5"/>
  <c r="K1082" i="5" s="1"/>
  <c r="I1082" i="5"/>
  <c r="C1082" i="5"/>
  <c r="J1081" i="5"/>
  <c r="K1081" i="5" s="1"/>
  <c r="I1081" i="5"/>
  <c r="C1081" i="5"/>
  <c r="J1080" i="5"/>
  <c r="K1080" i="5" s="1"/>
  <c r="I1080" i="5"/>
  <c r="C1080" i="5"/>
  <c r="J1079" i="5"/>
  <c r="K1079" i="5" s="1"/>
  <c r="I1079" i="5"/>
  <c r="C1079" i="5"/>
  <c r="J1078" i="5"/>
  <c r="K1078" i="5" s="1"/>
  <c r="I1078" i="5"/>
  <c r="C1078" i="5"/>
  <c r="J1077" i="5"/>
  <c r="K1077" i="5" s="1"/>
  <c r="I1077" i="5"/>
  <c r="C1077" i="5"/>
  <c r="J1076" i="5"/>
  <c r="K1076" i="5" s="1"/>
  <c r="I1076" i="5"/>
  <c r="C1076" i="5"/>
  <c r="J1075" i="5"/>
  <c r="K1075" i="5" s="1"/>
  <c r="I1075" i="5"/>
  <c r="C1075" i="5"/>
  <c r="J1074" i="5"/>
  <c r="K1074" i="5" s="1"/>
  <c r="I1074" i="5"/>
  <c r="C1074" i="5"/>
  <c r="J1073" i="5"/>
  <c r="K1073" i="5" s="1"/>
  <c r="I1073" i="5"/>
  <c r="C1073" i="5"/>
  <c r="J1072" i="5"/>
  <c r="K1072" i="5" s="1"/>
  <c r="I1072" i="5"/>
  <c r="C1072" i="5"/>
  <c r="J1071" i="5"/>
  <c r="K1071" i="5" s="1"/>
  <c r="I1071" i="5"/>
  <c r="C1071" i="5"/>
  <c r="J1070" i="5"/>
  <c r="K1070" i="5" s="1"/>
  <c r="I1070" i="5"/>
  <c r="C1070" i="5"/>
  <c r="J1069" i="5"/>
  <c r="K1069" i="5" s="1"/>
  <c r="I1069" i="5"/>
  <c r="C1069" i="5"/>
  <c r="J1068" i="5"/>
  <c r="K1068" i="5" s="1"/>
  <c r="I1068" i="5"/>
  <c r="C1068" i="5"/>
  <c r="J1067" i="5"/>
  <c r="K1067" i="5" s="1"/>
  <c r="I1067" i="5"/>
  <c r="C1067" i="5"/>
  <c r="J1066" i="5"/>
  <c r="K1066" i="5" s="1"/>
  <c r="I1066" i="5"/>
  <c r="C1066" i="5"/>
  <c r="J1065" i="5"/>
  <c r="K1065" i="5" s="1"/>
  <c r="I1065" i="5"/>
  <c r="C1065" i="5"/>
  <c r="J1064" i="5"/>
  <c r="K1064" i="5" s="1"/>
  <c r="I1064" i="5"/>
  <c r="C1064" i="5"/>
  <c r="J1063" i="5"/>
  <c r="K1063" i="5" s="1"/>
  <c r="I1063" i="5"/>
  <c r="C1063" i="5"/>
  <c r="J1062" i="5"/>
  <c r="K1062" i="5" s="1"/>
  <c r="I1062" i="5"/>
  <c r="C1062" i="5"/>
  <c r="J1061" i="5"/>
  <c r="K1061" i="5" s="1"/>
  <c r="I1061" i="5"/>
  <c r="C1061" i="5"/>
  <c r="J1060" i="5"/>
  <c r="K1060" i="5" s="1"/>
  <c r="I1060" i="5"/>
  <c r="C1060" i="5"/>
  <c r="J1059" i="5"/>
  <c r="K1059" i="5" s="1"/>
  <c r="I1059" i="5"/>
  <c r="C1059" i="5"/>
  <c r="J1058" i="5"/>
  <c r="K1058" i="5" s="1"/>
  <c r="I1058" i="5"/>
  <c r="C1058" i="5"/>
  <c r="J1057" i="5"/>
  <c r="K1057" i="5" s="1"/>
  <c r="I1057" i="5"/>
  <c r="C1057" i="5"/>
  <c r="J1056" i="5"/>
  <c r="K1056" i="5" s="1"/>
  <c r="I1056" i="5"/>
  <c r="C1056" i="5"/>
  <c r="J1055" i="5"/>
  <c r="K1055" i="5" s="1"/>
  <c r="I1055" i="5"/>
  <c r="C1055" i="5"/>
  <c r="J1054" i="5"/>
  <c r="K1054" i="5" s="1"/>
  <c r="I1054" i="5"/>
  <c r="C1054" i="5"/>
  <c r="J1053" i="5"/>
  <c r="K1053" i="5" s="1"/>
  <c r="I1053" i="5"/>
  <c r="C1053" i="5"/>
  <c r="J1052" i="5"/>
  <c r="K1052" i="5" s="1"/>
  <c r="I1052" i="5"/>
  <c r="C1052" i="5"/>
  <c r="J1051" i="5"/>
  <c r="K1051" i="5" s="1"/>
  <c r="I1051" i="5"/>
  <c r="C1051" i="5"/>
  <c r="J1050" i="5"/>
  <c r="K1050" i="5" s="1"/>
  <c r="I1050" i="5"/>
  <c r="C1050" i="5"/>
  <c r="J1049" i="5"/>
  <c r="K1049" i="5" s="1"/>
  <c r="I1049" i="5"/>
  <c r="C1049" i="5"/>
  <c r="J1048" i="5"/>
  <c r="K1048" i="5" s="1"/>
  <c r="I1048" i="5"/>
  <c r="C1048" i="5"/>
  <c r="J1047" i="5"/>
  <c r="K1047" i="5" s="1"/>
  <c r="I1047" i="5"/>
  <c r="C1047" i="5"/>
  <c r="J1046" i="5"/>
  <c r="K1046" i="5" s="1"/>
  <c r="I1046" i="5"/>
  <c r="C1046" i="5"/>
  <c r="J1045" i="5"/>
  <c r="K1045" i="5" s="1"/>
  <c r="I1045" i="5"/>
  <c r="C1045" i="5"/>
  <c r="J1044" i="5"/>
  <c r="K1044" i="5" s="1"/>
  <c r="I1044" i="5"/>
  <c r="C1044" i="5"/>
  <c r="J1043" i="5"/>
  <c r="K1043" i="5" s="1"/>
  <c r="I1043" i="5"/>
  <c r="C1043" i="5"/>
  <c r="J1042" i="5"/>
  <c r="K1042" i="5" s="1"/>
  <c r="I1042" i="5"/>
  <c r="C1042" i="5"/>
  <c r="J1041" i="5"/>
  <c r="K1041" i="5" s="1"/>
  <c r="I1041" i="5"/>
  <c r="C1041" i="5"/>
  <c r="J1040" i="5"/>
  <c r="K1040" i="5" s="1"/>
  <c r="I1040" i="5"/>
  <c r="C1040" i="5"/>
  <c r="J1039" i="5"/>
  <c r="K1039" i="5" s="1"/>
  <c r="I1039" i="5"/>
  <c r="C1039" i="5"/>
  <c r="J1038" i="5"/>
  <c r="K1038" i="5" s="1"/>
  <c r="I1038" i="5"/>
  <c r="C1038" i="5"/>
  <c r="J1037" i="5"/>
  <c r="K1037" i="5" s="1"/>
  <c r="I1037" i="5"/>
  <c r="C1037" i="5"/>
  <c r="J1036" i="5"/>
  <c r="K1036" i="5" s="1"/>
  <c r="I1036" i="5"/>
  <c r="C1036" i="5"/>
  <c r="J1035" i="5"/>
  <c r="K1035" i="5" s="1"/>
  <c r="I1035" i="5"/>
  <c r="C1035" i="5"/>
  <c r="J1034" i="5"/>
  <c r="K1034" i="5" s="1"/>
  <c r="I1034" i="5"/>
  <c r="C1034" i="5"/>
  <c r="J1033" i="5"/>
  <c r="K1033" i="5" s="1"/>
  <c r="I1033" i="5"/>
  <c r="C1033" i="5"/>
  <c r="J1032" i="5"/>
  <c r="K1032" i="5" s="1"/>
  <c r="I1032" i="5"/>
  <c r="C1032" i="5"/>
  <c r="J1031" i="5"/>
  <c r="K1031" i="5" s="1"/>
  <c r="I1031" i="5"/>
  <c r="C1031" i="5"/>
  <c r="J1030" i="5"/>
  <c r="K1030" i="5" s="1"/>
  <c r="I1030" i="5"/>
  <c r="C1030" i="5"/>
  <c r="J1029" i="5"/>
  <c r="K1029" i="5" s="1"/>
  <c r="I1029" i="5"/>
  <c r="C1029" i="5"/>
  <c r="J1028" i="5"/>
  <c r="K1028" i="5" s="1"/>
  <c r="I1028" i="5"/>
  <c r="C1028" i="5"/>
  <c r="J1027" i="5"/>
  <c r="K1027" i="5" s="1"/>
  <c r="I1027" i="5"/>
  <c r="C1027" i="5"/>
  <c r="J1026" i="5"/>
  <c r="K1026" i="5" s="1"/>
  <c r="I1026" i="5"/>
  <c r="C1026" i="5"/>
  <c r="J1025" i="5"/>
  <c r="K1025" i="5" s="1"/>
  <c r="I1025" i="5"/>
  <c r="C1025" i="5"/>
  <c r="J1024" i="5"/>
  <c r="K1024" i="5" s="1"/>
  <c r="I1024" i="5"/>
  <c r="C1024" i="5"/>
  <c r="J1023" i="5"/>
  <c r="K1023" i="5" s="1"/>
  <c r="I1023" i="5"/>
  <c r="C1023" i="5"/>
  <c r="J1022" i="5"/>
  <c r="K1022" i="5" s="1"/>
  <c r="I1022" i="5"/>
  <c r="C1022" i="5"/>
  <c r="J1021" i="5"/>
  <c r="K1021" i="5" s="1"/>
  <c r="I1021" i="5"/>
  <c r="C1021" i="5"/>
  <c r="J1020" i="5"/>
  <c r="K1020" i="5" s="1"/>
  <c r="I1020" i="5"/>
  <c r="C1020" i="5"/>
  <c r="J1019" i="5"/>
  <c r="K1019" i="5" s="1"/>
  <c r="I1019" i="5"/>
  <c r="C1019" i="5"/>
  <c r="J1018" i="5"/>
  <c r="K1018" i="5" s="1"/>
  <c r="I1018" i="5"/>
  <c r="C1018" i="5"/>
  <c r="J1017" i="5"/>
  <c r="K1017" i="5" s="1"/>
  <c r="I1017" i="5"/>
  <c r="C1017" i="5"/>
  <c r="J1016" i="5"/>
  <c r="K1016" i="5" s="1"/>
  <c r="I1016" i="5"/>
  <c r="C1016" i="5"/>
  <c r="J1015" i="5"/>
  <c r="K1015" i="5" s="1"/>
  <c r="I1015" i="5"/>
  <c r="C1015" i="5"/>
  <c r="J1014" i="5"/>
  <c r="K1014" i="5" s="1"/>
  <c r="I1014" i="5"/>
  <c r="C1014" i="5"/>
  <c r="J1013" i="5"/>
  <c r="K1013" i="5" s="1"/>
  <c r="I1013" i="5"/>
  <c r="C1013" i="5"/>
  <c r="J1012" i="5"/>
  <c r="K1012" i="5" s="1"/>
  <c r="I1012" i="5"/>
  <c r="C1012" i="5"/>
  <c r="J1011" i="5"/>
  <c r="K1011" i="5" s="1"/>
  <c r="I1011" i="5"/>
  <c r="C1011" i="5"/>
  <c r="J1010" i="5"/>
  <c r="K1010" i="5" s="1"/>
  <c r="I1010" i="5"/>
  <c r="C1010" i="5"/>
  <c r="J1009" i="5"/>
  <c r="K1009" i="5" s="1"/>
  <c r="I1009" i="5"/>
  <c r="C1009" i="5"/>
  <c r="J1008" i="5"/>
  <c r="K1008" i="5" s="1"/>
  <c r="I1008" i="5"/>
  <c r="C1008" i="5"/>
  <c r="J1007" i="5"/>
  <c r="K1007" i="5" s="1"/>
  <c r="I1007" i="5"/>
  <c r="C1007" i="5"/>
  <c r="J1006" i="5"/>
  <c r="K1006" i="5" s="1"/>
  <c r="I1006" i="5"/>
  <c r="C1006" i="5"/>
  <c r="J1005" i="5"/>
  <c r="K1005" i="5" s="1"/>
  <c r="I1005" i="5"/>
  <c r="C1005" i="5"/>
  <c r="J1004" i="5"/>
  <c r="K1004" i="5" s="1"/>
  <c r="I1004" i="5"/>
  <c r="C1004" i="5"/>
  <c r="J1003" i="5"/>
  <c r="K1003" i="5" s="1"/>
  <c r="I1003" i="5"/>
  <c r="C1003" i="5"/>
  <c r="J1002" i="5"/>
  <c r="K1002" i="5" s="1"/>
  <c r="I1002" i="5"/>
  <c r="C1002" i="5"/>
  <c r="J1001" i="5"/>
  <c r="K1001" i="5" s="1"/>
  <c r="I1001" i="5"/>
  <c r="C1001" i="5"/>
  <c r="J1000" i="5"/>
  <c r="K1000" i="5" s="1"/>
  <c r="I1000" i="5"/>
  <c r="C1000" i="5"/>
  <c r="J999" i="5"/>
  <c r="K999" i="5" s="1"/>
  <c r="I999" i="5"/>
  <c r="C999" i="5"/>
  <c r="J998" i="5"/>
  <c r="K998" i="5" s="1"/>
  <c r="I998" i="5"/>
  <c r="C998" i="5"/>
  <c r="J997" i="5"/>
  <c r="K997" i="5" s="1"/>
  <c r="I997" i="5"/>
  <c r="C997" i="5"/>
  <c r="J996" i="5"/>
  <c r="K996" i="5" s="1"/>
  <c r="I996" i="5"/>
  <c r="C996" i="5"/>
  <c r="J995" i="5"/>
  <c r="K995" i="5" s="1"/>
  <c r="I995" i="5"/>
  <c r="C995" i="5"/>
  <c r="J994" i="5"/>
  <c r="K994" i="5" s="1"/>
  <c r="I994" i="5"/>
  <c r="C994" i="5"/>
  <c r="J993" i="5"/>
  <c r="K993" i="5" s="1"/>
  <c r="I993" i="5"/>
  <c r="C993" i="5"/>
  <c r="J992" i="5"/>
  <c r="K992" i="5" s="1"/>
  <c r="I992" i="5"/>
  <c r="C992" i="5"/>
  <c r="J991" i="5"/>
  <c r="K991" i="5" s="1"/>
  <c r="I991" i="5"/>
  <c r="C991" i="5"/>
  <c r="J990" i="5"/>
  <c r="K990" i="5" s="1"/>
  <c r="I990" i="5"/>
  <c r="C990" i="5"/>
  <c r="J989" i="5"/>
  <c r="K989" i="5" s="1"/>
  <c r="I989" i="5"/>
  <c r="C989" i="5"/>
  <c r="J986" i="5"/>
  <c r="K986" i="5" s="1"/>
  <c r="I986" i="5"/>
  <c r="C986" i="5"/>
  <c r="J985" i="5"/>
  <c r="K985" i="5" s="1"/>
  <c r="I985" i="5"/>
  <c r="C985" i="5"/>
  <c r="J984" i="5"/>
  <c r="K984" i="5" s="1"/>
  <c r="I984" i="5"/>
  <c r="C984" i="5"/>
  <c r="J983" i="5"/>
  <c r="K983" i="5" s="1"/>
  <c r="I983" i="5"/>
  <c r="C983" i="5"/>
  <c r="J982" i="5"/>
  <c r="K982" i="5" s="1"/>
  <c r="I982" i="5"/>
  <c r="C982" i="5"/>
  <c r="J981" i="5"/>
  <c r="K981" i="5" s="1"/>
  <c r="I981" i="5"/>
  <c r="C981" i="5"/>
  <c r="J980" i="5"/>
  <c r="K980" i="5" s="1"/>
  <c r="I980" i="5"/>
  <c r="C980" i="5"/>
  <c r="J979" i="5"/>
  <c r="K979" i="5" s="1"/>
  <c r="I979" i="5"/>
  <c r="C979" i="5"/>
  <c r="J978" i="5"/>
  <c r="K978" i="5" s="1"/>
  <c r="I978" i="5"/>
  <c r="C978" i="5"/>
  <c r="J977" i="5"/>
  <c r="K977" i="5" s="1"/>
  <c r="I977" i="5"/>
  <c r="C977" i="5"/>
  <c r="J976" i="5"/>
  <c r="K976" i="5" s="1"/>
  <c r="I976" i="5"/>
  <c r="C976" i="5"/>
  <c r="J975" i="5"/>
  <c r="K975" i="5" s="1"/>
  <c r="I975" i="5"/>
  <c r="C975" i="5"/>
  <c r="J974" i="5"/>
  <c r="K974" i="5" s="1"/>
  <c r="I974" i="5"/>
  <c r="C974" i="5"/>
  <c r="J973" i="5"/>
  <c r="K973" i="5" s="1"/>
  <c r="I973" i="5"/>
  <c r="C973" i="5"/>
  <c r="J972" i="5"/>
  <c r="K972" i="5" s="1"/>
  <c r="I972" i="5"/>
  <c r="C972" i="5"/>
  <c r="J971" i="5"/>
  <c r="K971" i="5" s="1"/>
  <c r="I971" i="5"/>
  <c r="C971" i="5"/>
  <c r="J970" i="5"/>
  <c r="K970" i="5" s="1"/>
  <c r="I970" i="5"/>
  <c r="C970" i="5"/>
  <c r="J969" i="5"/>
  <c r="K969" i="5" s="1"/>
  <c r="I969" i="5"/>
  <c r="C969" i="5"/>
  <c r="J968" i="5"/>
  <c r="K968" i="5" s="1"/>
  <c r="I968" i="5"/>
  <c r="C968" i="5"/>
  <c r="J967" i="5"/>
  <c r="K967" i="5" s="1"/>
  <c r="I967" i="5"/>
  <c r="C967" i="5"/>
  <c r="J966" i="5"/>
  <c r="K966" i="5" s="1"/>
  <c r="I966" i="5"/>
  <c r="C966" i="5"/>
  <c r="J965" i="5"/>
  <c r="K965" i="5" s="1"/>
  <c r="I965" i="5"/>
  <c r="C965" i="5"/>
  <c r="I964" i="5"/>
  <c r="J964" i="5" s="1"/>
  <c r="K964" i="5" s="1"/>
  <c r="C964" i="5"/>
  <c r="J963" i="5"/>
  <c r="K963" i="5" s="1"/>
  <c r="I963" i="5"/>
  <c r="C963" i="5"/>
  <c r="I962" i="5"/>
  <c r="J962" i="5" s="1"/>
  <c r="K962" i="5" s="1"/>
  <c r="C962" i="5"/>
  <c r="J961" i="5"/>
  <c r="K961" i="5" s="1"/>
  <c r="I961" i="5"/>
  <c r="C961" i="5"/>
  <c r="I960" i="5"/>
  <c r="J960" i="5" s="1"/>
  <c r="K960" i="5" s="1"/>
  <c r="C960" i="5"/>
  <c r="J959" i="5"/>
  <c r="K959" i="5" s="1"/>
  <c r="I959" i="5"/>
  <c r="C959" i="5"/>
  <c r="I958" i="5"/>
  <c r="J958" i="5" s="1"/>
  <c r="K958" i="5" s="1"/>
  <c r="C958" i="5"/>
  <c r="O953" i="5"/>
  <c r="P953" i="5" s="1"/>
  <c r="N953" i="5"/>
  <c r="C953" i="5"/>
  <c r="N952" i="5"/>
  <c r="O952" i="5" s="1"/>
  <c r="P952" i="5" s="1"/>
  <c r="C952" i="5"/>
  <c r="O951" i="5"/>
  <c r="P951" i="5" s="1"/>
  <c r="N951" i="5"/>
  <c r="C951" i="5"/>
  <c r="N950" i="5"/>
  <c r="O950" i="5" s="1"/>
  <c r="P950" i="5" s="1"/>
  <c r="C950" i="5"/>
  <c r="O949" i="5"/>
  <c r="P949" i="5" s="1"/>
  <c r="N949" i="5"/>
  <c r="C949" i="5"/>
  <c r="N948" i="5"/>
  <c r="O948" i="5" s="1"/>
  <c r="P948" i="5" s="1"/>
  <c r="C948" i="5"/>
  <c r="O947" i="5"/>
  <c r="P947" i="5" s="1"/>
  <c r="N947" i="5"/>
  <c r="C947" i="5"/>
  <c r="N946" i="5"/>
  <c r="O946" i="5" s="1"/>
  <c r="P946" i="5" s="1"/>
  <c r="C946" i="5"/>
  <c r="O945" i="5"/>
  <c r="P945" i="5" s="1"/>
  <c r="N945" i="5"/>
  <c r="C945" i="5"/>
  <c r="N944" i="5"/>
  <c r="O944" i="5" s="1"/>
  <c r="P944" i="5" s="1"/>
  <c r="C944" i="5"/>
  <c r="O943" i="5"/>
  <c r="P943" i="5" s="1"/>
  <c r="N943" i="5"/>
  <c r="C943" i="5"/>
  <c r="N942" i="5"/>
  <c r="O942" i="5" s="1"/>
  <c r="P942" i="5" s="1"/>
  <c r="C942" i="5"/>
  <c r="O941" i="5"/>
  <c r="P941" i="5" s="1"/>
  <c r="N941" i="5"/>
  <c r="C941" i="5"/>
  <c r="N940" i="5"/>
  <c r="O940" i="5" s="1"/>
  <c r="P940" i="5" s="1"/>
  <c r="C940" i="5"/>
  <c r="O939" i="5"/>
  <c r="P939" i="5" s="1"/>
  <c r="N939" i="5"/>
  <c r="C939" i="5"/>
  <c r="N938" i="5"/>
  <c r="O938" i="5" s="1"/>
  <c r="P938" i="5" s="1"/>
  <c r="C938" i="5"/>
  <c r="O937" i="5"/>
  <c r="P937" i="5" s="1"/>
  <c r="N937" i="5"/>
  <c r="C937" i="5"/>
  <c r="N936" i="5"/>
  <c r="O936" i="5" s="1"/>
  <c r="P936" i="5" s="1"/>
  <c r="C936" i="5"/>
  <c r="O935" i="5"/>
  <c r="P935" i="5" s="1"/>
  <c r="N935" i="5"/>
  <c r="C935" i="5"/>
  <c r="N934" i="5"/>
  <c r="O934" i="5" s="1"/>
  <c r="P934" i="5" s="1"/>
  <c r="C934" i="5"/>
  <c r="O933" i="5"/>
  <c r="P933" i="5" s="1"/>
  <c r="N933" i="5"/>
  <c r="C933" i="5"/>
  <c r="N932" i="5"/>
  <c r="O932" i="5" s="1"/>
  <c r="P932" i="5" s="1"/>
  <c r="C932" i="5"/>
  <c r="O931" i="5"/>
  <c r="P931" i="5" s="1"/>
  <c r="N931" i="5"/>
  <c r="C931" i="5"/>
  <c r="N930" i="5"/>
  <c r="O930" i="5" s="1"/>
  <c r="P930" i="5" s="1"/>
  <c r="C930" i="5"/>
  <c r="O929" i="5"/>
  <c r="P929" i="5" s="1"/>
  <c r="N929" i="5"/>
  <c r="C929" i="5"/>
  <c r="N928" i="5"/>
  <c r="O928" i="5" s="1"/>
  <c r="P928" i="5" s="1"/>
  <c r="C928" i="5"/>
  <c r="O927" i="5"/>
  <c r="P927" i="5" s="1"/>
  <c r="N927" i="5"/>
  <c r="C927" i="5"/>
  <c r="N926" i="5"/>
  <c r="O926" i="5" s="1"/>
  <c r="P926" i="5" s="1"/>
  <c r="C926" i="5"/>
  <c r="O925" i="5"/>
  <c r="P925" i="5" s="1"/>
  <c r="N925" i="5"/>
  <c r="C925" i="5"/>
  <c r="N924" i="5"/>
  <c r="O924" i="5" s="1"/>
  <c r="P924" i="5" s="1"/>
  <c r="C924" i="5"/>
  <c r="O923" i="5"/>
  <c r="P923" i="5" s="1"/>
  <c r="N923" i="5"/>
  <c r="C923" i="5"/>
  <c r="N922" i="5"/>
  <c r="O922" i="5" s="1"/>
  <c r="P922" i="5" s="1"/>
  <c r="C922" i="5"/>
  <c r="O921" i="5"/>
  <c r="P921" i="5" s="1"/>
  <c r="N921" i="5"/>
  <c r="C921" i="5"/>
  <c r="N920" i="5"/>
  <c r="O920" i="5" s="1"/>
  <c r="P920" i="5" s="1"/>
  <c r="C920" i="5"/>
  <c r="O919" i="5"/>
  <c r="P919" i="5" s="1"/>
  <c r="N919" i="5"/>
  <c r="C919" i="5"/>
  <c r="N918" i="5"/>
  <c r="O918" i="5" s="1"/>
  <c r="P918" i="5" s="1"/>
  <c r="C918" i="5"/>
  <c r="O917" i="5"/>
  <c r="P917" i="5" s="1"/>
  <c r="N917" i="5"/>
  <c r="C917" i="5"/>
  <c r="N916" i="5"/>
  <c r="O916" i="5" s="1"/>
  <c r="P916" i="5" s="1"/>
  <c r="C916" i="5"/>
  <c r="O915" i="5"/>
  <c r="P915" i="5" s="1"/>
  <c r="N915" i="5"/>
  <c r="C915" i="5"/>
  <c r="N914" i="5"/>
  <c r="O914" i="5" s="1"/>
  <c r="P914" i="5" s="1"/>
  <c r="C914" i="5"/>
  <c r="O913" i="5"/>
  <c r="P913" i="5" s="1"/>
  <c r="N913" i="5"/>
  <c r="C913" i="5"/>
  <c r="O912" i="5"/>
  <c r="P912" i="5" s="1"/>
  <c r="N912" i="5"/>
  <c r="C912" i="5"/>
  <c r="O911" i="5"/>
  <c r="P911" i="5" s="1"/>
  <c r="N911" i="5"/>
  <c r="C911" i="5"/>
  <c r="O910" i="5"/>
  <c r="P910" i="5" s="1"/>
  <c r="N910" i="5"/>
  <c r="C910" i="5"/>
  <c r="O909" i="5"/>
  <c r="P909" i="5" s="1"/>
  <c r="N909" i="5"/>
  <c r="C909" i="5"/>
  <c r="O908" i="5"/>
  <c r="P908" i="5" s="1"/>
  <c r="N908" i="5"/>
  <c r="C908" i="5"/>
  <c r="O907" i="5"/>
  <c r="P907" i="5" s="1"/>
  <c r="N907" i="5"/>
  <c r="C907" i="5"/>
  <c r="O906" i="5"/>
  <c r="P906" i="5" s="1"/>
  <c r="N906" i="5"/>
  <c r="C906" i="5"/>
  <c r="O905" i="5"/>
  <c r="P905" i="5" s="1"/>
  <c r="N905" i="5"/>
  <c r="C905" i="5"/>
  <c r="O904" i="5"/>
  <c r="P904" i="5" s="1"/>
  <c r="N904" i="5"/>
  <c r="C904" i="5"/>
  <c r="O903" i="5"/>
  <c r="P903" i="5" s="1"/>
  <c r="N903" i="5"/>
  <c r="C903" i="5"/>
  <c r="O902" i="5"/>
  <c r="P902" i="5" s="1"/>
  <c r="N902" i="5"/>
  <c r="C902" i="5"/>
  <c r="O901" i="5"/>
  <c r="P901" i="5" s="1"/>
  <c r="N901" i="5"/>
  <c r="C901" i="5"/>
  <c r="O900" i="5"/>
  <c r="P900" i="5" s="1"/>
  <c r="N900" i="5"/>
  <c r="C900" i="5"/>
  <c r="O899" i="5"/>
  <c r="P899" i="5" s="1"/>
  <c r="N899" i="5"/>
  <c r="C899" i="5"/>
  <c r="O896" i="5"/>
  <c r="P896" i="5" s="1"/>
  <c r="N896" i="5"/>
  <c r="C896" i="5"/>
  <c r="O895" i="5"/>
  <c r="P895" i="5" s="1"/>
  <c r="N895" i="5"/>
  <c r="C895" i="5"/>
  <c r="O894" i="5"/>
  <c r="P894" i="5" s="1"/>
  <c r="N894" i="5"/>
  <c r="C894" i="5"/>
  <c r="O893" i="5"/>
  <c r="P893" i="5" s="1"/>
  <c r="N893" i="5"/>
  <c r="C893" i="5"/>
  <c r="O892" i="5"/>
  <c r="P892" i="5" s="1"/>
  <c r="N892" i="5"/>
  <c r="C892" i="5"/>
  <c r="O891" i="5"/>
  <c r="P891" i="5" s="1"/>
  <c r="N891" i="5"/>
  <c r="C891" i="5"/>
  <c r="O890" i="5"/>
  <c r="P890" i="5" s="1"/>
  <c r="N890" i="5"/>
  <c r="C890" i="5"/>
  <c r="O889" i="5"/>
  <c r="P889" i="5" s="1"/>
  <c r="N889" i="5"/>
  <c r="C889" i="5"/>
  <c r="O888" i="5"/>
  <c r="P888" i="5" s="1"/>
  <c r="N888" i="5"/>
  <c r="C888" i="5"/>
  <c r="O887" i="5"/>
  <c r="P887" i="5" s="1"/>
  <c r="N887" i="5"/>
  <c r="C887" i="5"/>
  <c r="O886" i="5"/>
  <c r="P886" i="5" s="1"/>
  <c r="N886" i="5"/>
  <c r="C886" i="5"/>
  <c r="O885" i="5"/>
  <c r="P885" i="5" s="1"/>
  <c r="N885" i="5"/>
  <c r="C885" i="5"/>
  <c r="O884" i="5"/>
  <c r="P884" i="5" s="1"/>
  <c r="N884" i="5"/>
  <c r="C884" i="5"/>
  <c r="O883" i="5"/>
  <c r="P883" i="5" s="1"/>
  <c r="N883" i="5"/>
  <c r="C883" i="5"/>
  <c r="O882" i="5"/>
  <c r="P882" i="5" s="1"/>
  <c r="N882" i="5"/>
  <c r="C882" i="5"/>
  <c r="O881" i="5"/>
  <c r="P881" i="5" s="1"/>
  <c r="N881" i="5"/>
  <c r="C881" i="5"/>
  <c r="O880" i="5"/>
  <c r="P880" i="5" s="1"/>
  <c r="N880" i="5"/>
  <c r="C880" i="5"/>
  <c r="O879" i="5"/>
  <c r="P879" i="5" s="1"/>
  <c r="N879" i="5"/>
  <c r="C879" i="5"/>
  <c r="O878" i="5"/>
  <c r="P878" i="5" s="1"/>
  <c r="N878" i="5"/>
  <c r="C878" i="5"/>
  <c r="O877" i="5"/>
  <c r="P877" i="5" s="1"/>
  <c r="N877" i="5"/>
  <c r="C877" i="5"/>
  <c r="O876" i="5"/>
  <c r="P876" i="5" s="1"/>
  <c r="N876" i="5"/>
  <c r="C876" i="5"/>
  <c r="O875" i="5"/>
  <c r="P875" i="5" s="1"/>
  <c r="N875" i="5"/>
  <c r="C875" i="5"/>
  <c r="O874" i="5"/>
  <c r="P874" i="5" s="1"/>
  <c r="N874" i="5"/>
  <c r="C874" i="5"/>
  <c r="O873" i="5"/>
  <c r="P873" i="5" s="1"/>
  <c r="N873" i="5"/>
  <c r="C873" i="5"/>
  <c r="O872" i="5"/>
  <c r="P872" i="5" s="1"/>
  <c r="N872" i="5"/>
  <c r="C872" i="5"/>
  <c r="O871" i="5"/>
  <c r="P871" i="5" s="1"/>
  <c r="N871" i="5"/>
  <c r="C871" i="5"/>
  <c r="O870" i="5"/>
  <c r="P870" i="5" s="1"/>
  <c r="N870" i="5"/>
  <c r="C870" i="5"/>
  <c r="O869" i="5"/>
  <c r="P869" i="5" s="1"/>
  <c r="N869" i="5"/>
  <c r="C869" i="5"/>
  <c r="O868" i="5"/>
  <c r="P868" i="5" s="1"/>
  <c r="N868" i="5"/>
  <c r="C868" i="5"/>
  <c r="O867" i="5"/>
  <c r="P867" i="5" s="1"/>
  <c r="N867" i="5"/>
  <c r="C867" i="5"/>
  <c r="O866" i="5"/>
  <c r="P866" i="5" s="1"/>
  <c r="N866" i="5"/>
  <c r="C866" i="5"/>
  <c r="O865" i="5"/>
  <c r="P865" i="5" s="1"/>
  <c r="N865" i="5"/>
  <c r="C865" i="5"/>
  <c r="O864" i="5"/>
  <c r="P864" i="5" s="1"/>
  <c r="N864" i="5"/>
  <c r="C864" i="5"/>
  <c r="O863" i="5"/>
  <c r="P863" i="5" s="1"/>
  <c r="N863" i="5"/>
  <c r="C863" i="5"/>
  <c r="O862" i="5"/>
  <c r="P862" i="5" s="1"/>
  <c r="N862" i="5"/>
  <c r="C862" i="5"/>
  <c r="O861" i="5"/>
  <c r="P861" i="5" s="1"/>
  <c r="N861" i="5"/>
  <c r="C861" i="5"/>
  <c r="O860" i="5"/>
  <c r="P860" i="5" s="1"/>
  <c r="N860" i="5"/>
  <c r="C860" i="5"/>
  <c r="O859" i="5"/>
  <c r="P859" i="5" s="1"/>
  <c r="N859" i="5"/>
  <c r="C859" i="5"/>
  <c r="N858" i="5"/>
  <c r="O858" i="5" s="1"/>
  <c r="P858" i="5" s="1"/>
  <c r="C858" i="5"/>
  <c r="O857" i="5"/>
  <c r="P857" i="5" s="1"/>
  <c r="N857" i="5"/>
  <c r="C857" i="5"/>
  <c r="N856" i="5"/>
  <c r="O856" i="5" s="1"/>
  <c r="P856" i="5" s="1"/>
  <c r="C856" i="5"/>
  <c r="O855" i="5"/>
  <c r="P855" i="5" s="1"/>
  <c r="N855" i="5"/>
  <c r="C855" i="5"/>
  <c r="N854" i="5"/>
  <c r="O854" i="5" s="1"/>
  <c r="P854" i="5" s="1"/>
  <c r="C854" i="5"/>
  <c r="O853" i="5"/>
  <c r="P853" i="5" s="1"/>
  <c r="N853" i="5"/>
  <c r="C853" i="5"/>
  <c r="N852" i="5"/>
  <c r="O852" i="5" s="1"/>
  <c r="P852" i="5" s="1"/>
  <c r="C852" i="5"/>
  <c r="O851" i="5"/>
  <c r="P851" i="5" s="1"/>
  <c r="N851" i="5"/>
  <c r="C851" i="5"/>
  <c r="N850" i="5"/>
  <c r="O850" i="5" s="1"/>
  <c r="P850" i="5" s="1"/>
  <c r="C850" i="5"/>
  <c r="O849" i="5"/>
  <c r="P849" i="5" s="1"/>
  <c r="N849" i="5"/>
  <c r="C849" i="5"/>
  <c r="N848" i="5"/>
  <c r="O848" i="5" s="1"/>
  <c r="P848" i="5" s="1"/>
  <c r="C848" i="5"/>
  <c r="O847" i="5"/>
  <c r="P847" i="5" s="1"/>
  <c r="N847" i="5"/>
  <c r="C847" i="5"/>
  <c r="N846" i="5"/>
  <c r="O846" i="5" s="1"/>
  <c r="P846" i="5" s="1"/>
  <c r="C846" i="5"/>
  <c r="O845" i="5"/>
  <c r="P845" i="5" s="1"/>
  <c r="N845" i="5"/>
  <c r="C845" i="5"/>
  <c r="N844" i="5"/>
  <c r="O844" i="5" s="1"/>
  <c r="P844" i="5" s="1"/>
  <c r="C844" i="5"/>
  <c r="O843" i="5"/>
  <c r="P843" i="5" s="1"/>
  <c r="N843" i="5"/>
  <c r="C843" i="5"/>
  <c r="N842" i="5"/>
  <c r="O842" i="5" s="1"/>
  <c r="P842" i="5" s="1"/>
  <c r="C842" i="5"/>
  <c r="O841" i="5"/>
  <c r="P841" i="5" s="1"/>
  <c r="N841" i="5"/>
  <c r="C841" i="5"/>
  <c r="N840" i="5"/>
  <c r="O840" i="5" s="1"/>
  <c r="P840" i="5" s="1"/>
  <c r="C840" i="5"/>
  <c r="O839" i="5"/>
  <c r="P839" i="5" s="1"/>
  <c r="N839" i="5"/>
  <c r="C839" i="5"/>
  <c r="N838" i="5"/>
  <c r="O838" i="5" s="1"/>
  <c r="P838" i="5" s="1"/>
  <c r="C838" i="5"/>
  <c r="N837" i="5"/>
  <c r="O837" i="5" s="1"/>
  <c r="P837" i="5" s="1"/>
  <c r="C837" i="5"/>
  <c r="N836" i="5"/>
  <c r="O836" i="5" s="1"/>
  <c r="P836" i="5" s="1"/>
  <c r="C836" i="5"/>
  <c r="N833" i="5"/>
  <c r="O833" i="5" s="1"/>
  <c r="P833" i="5" s="1"/>
  <c r="C833" i="5"/>
  <c r="N832" i="5"/>
  <c r="O832" i="5" s="1"/>
  <c r="P832" i="5" s="1"/>
  <c r="C832" i="5"/>
  <c r="N831" i="5"/>
  <c r="O831" i="5" s="1"/>
  <c r="P831" i="5" s="1"/>
  <c r="C831" i="5"/>
  <c r="N830" i="5"/>
  <c r="O830" i="5" s="1"/>
  <c r="P830" i="5" s="1"/>
  <c r="C830" i="5"/>
  <c r="N829" i="5"/>
  <c r="O829" i="5" s="1"/>
  <c r="P829" i="5" s="1"/>
  <c r="C829" i="5"/>
  <c r="N828" i="5"/>
  <c r="O828" i="5" s="1"/>
  <c r="P828" i="5" s="1"/>
  <c r="C828" i="5"/>
  <c r="N827" i="5"/>
  <c r="O827" i="5" s="1"/>
  <c r="P827" i="5" s="1"/>
  <c r="C827" i="5"/>
  <c r="N826" i="5"/>
  <c r="O826" i="5" s="1"/>
  <c r="P826" i="5" s="1"/>
  <c r="C826" i="5"/>
  <c r="N825" i="5"/>
  <c r="O825" i="5" s="1"/>
  <c r="P825" i="5" s="1"/>
  <c r="C825" i="5"/>
  <c r="N824" i="5"/>
  <c r="O824" i="5" s="1"/>
  <c r="P824" i="5" s="1"/>
  <c r="C824" i="5"/>
  <c r="N823" i="5"/>
  <c r="O823" i="5" s="1"/>
  <c r="P823" i="5" s="1"/>
  <c r="C823" i="5"/>
  <c r="N822" i="5"/>
  <c r="O822" i="5" s="1"/>
  <c r="P822" i="5" s="1"/>
  <c r="C822" i="5"/>
  <c r="N821" i="5"/>
  <c r="O821" i="5" s="1"/>
  <c r="P821" i="5" s="1"/>
  <c r="C821" i="5"/>
  <c r="N820" i="5"/>
  <c r="O820" i="5" s="1"/>
  <c r="P820" i="5" s="1"/>
  <c r="C820" i="5"/>
  <c r="N819" i="5"/>
  <c r="O819" i="5" s="1"/>
  <c r="P819" i="5" s="1"/>
  <c r="C819" i="5"/>
  <c r="N818" i="5"/>
  <c r="O818" i="5" s="1"/>
  <c r="P818" i="5" s="1"/>
  <c r="C818" i="5"/>
  <c r="N817" i="5"/>
  <c r="O817" i="5" s="1"/>
  <c r="P817" i="5" s="1"/>
  <c r="C817" i="5"/>
  <c r="N816" i="5"/>
  <c r="O816" i="5" s="1"/>
  <c r="P816" i="5" s="1"/>
  <c r="C816" i="5"/>
  <c r="N815" i="5"/>
  <c r="O815" i="5" s="1"/>
  <c r="P815" i="5" s="1"/>
  <c r="C815" i="5"/>
  <c r="N814" i="5"/>
  <c r="O814" i="5" s="1"/>
  <c r="P814" i="5" s="1"/>
  <c r="C814" i="5"/>
  <c r="N813" i="5"/>
  <c r="O813" i="5" s="1"/>
  <c r="P813" i="5" s="1"/>
  <c r="C813" i="5"/>
  <c r="N812" i="5"/>
  <c r="O812" i="5" s="1"/>
  <c r="P812" i="5" s="1"/>
  <c r="C812" i="5"/>
  <c r="N811" i="5"/>
  <c r="O811" i="5" s="1"/>
  <c r="P811" i="5" s="1"/>
  <c r="C811" i="5"/>
  <c r="N810" i="5"/>
  <c r="O810" i="5" s="1"/>
  <c r="P810" i="5" s="1"/>
  <c r="C810" i="5"/>
  <c r="N809" i="5"/>
  <c r="O809" i="5" s="1"/>
  <c r="P809" i="5" s="1"/>
  <c r="C809" i="5"/>
  <c r="N808" i="5"/>
  <c r="O808" i="5" s="1"/>
  <c r="P808" i="5" s="1"/>
  <c r="C808" i="5"/>
  <c r="N807" i="5"/>
  <c r="O807" i="5" s="1"/>
  <c r="P807" i="5" s="1"/>
  <c r="C807" i="5"/>
  <c r="N806" i="5"/>
  <c r="O806" i="5" s="1"/>
  <c r="P806" i="5" s="1"/>
  <c r="C806" i="5"/>
  <c r="N805" i="5"/>
  <c r="O805" i="5" s="1"/>
  <c r="P805" i="5" s="1"/>
  <c r="C805" i="5"/>
  <c r="N804" i="5"/>
  <c r="O804" i="5" s="1"/>
  <c r="P804" i="5" s="1"/>
  <c r="C804" i="5"/>
  <c r="N803" i="5"/>
  <c r="O803" i="5" s="1"/>
  <c r="P803" i="5" s="1"/>
  <c r="C803" i="5"/>
  <c r="N802" i="5"/>
  <c r="O802" i="5" s="1"/>
  <c r="P802" i="5" s="1"/>
  <c r="C802" i="5"/>
  <c r="N801" i="5"/>
  <c r="O801" i="5" s="1"/>
  <c r="P801" i="5" s="1"/>
  <c r="C801" i="5"/>
  <c r="N798" i="5"/>
  <c r="O798" i="5" s="1"/>
  <c r="P798" i="5" s="1"/>
  <c r="C798" i="5"/>
  <c r="N797" i="5"/>
  <c r="O797" i="5" s="1"/>
  <c r="P797" i="5" s="1"/>
  <c r="C797" i="5"/>
  <c r="N796" i="5"/>
  <c r="O796" i="5" s="1"/>
  <c r="P796" i="5" s="1"/>
  <c r="C796" i="5"/>
  <c r="N795" i="5"/>
  <c r="O795" i="5" s="1"/>
  <c r="P795" i="5" s="1"/>
  <c r="C795" i="5"/>
  <c r="N794" i="5"/>
  <c r="O794" i="5" s="1"/>
  <c r="P794" i="5" s="1"/>
  <c r="C794" i="5"/>
  <c r="N793" i="5"/>
  <c r="O793" i="5" s="1"/>
  <c r="P793" i="5" s="1"/>
  <c r="C793" i="5"/>
  <c r="N792" i="5"/>
  <c r="O792" i="5" s="1"/>
  <c r="P792" i="5" s="1"/>
  <c r="C792" i="5"/>
  <c r="N791" i="5"/>
  <c r="O791" i="5" s="1"/>
  <c r="P791" i="5" s="1"/>
  <c r="C791" i="5"/>
  <c r="N790" i="5"/>
  <c r="O790" i="5" s="1"/>
  <c r="P790" i="5" s="1"/>
  <c r="C790" i="5"/>
  <c r="N789" i="5"/>
  <c r="O789" i="5" s="1"/>
  <c r="P789" i="5" s="1"/>
  <c r="C789" i="5"/>
  <c r="N788" i="5"/>
  <c r="O788" i="5" s="1"/>
  <c r="P788" i="5" s="1"/>
  <c r="C788" i="5"/>
  <c r="N787" i="5"/>
  <c r="O787" i="5" s="1"/>
  <c r="P787" i="5" s="1"/>
  <c r="C787" i="5"/>
  <c r="N786" i="5"/>
  <c r="O786" i="5" s="1"/>
  <c r="P786" i="5" s="1"/>
  <c r="C786" i="5"/>
  <c r="N785" i="5"/>
  <c r="O785" i="5" s="1"/>
  <c r="P785" i="5" s="1"/>
  <c r="C785" i="5"/>
  <c r="N784" i="5"/>
  <c r="O784" i="5" s="1"/>
  <c r="P784" i="5" s="1"/>
  <c r="C784" i="5"/>
  <c r="N783" i="5"/>
  <c r="O783" i="5" s="1"/>
  <c r="P783" i="5" s="1"/>
  <c r="C783" i="5"/>
  <c r="N782" i="5"/>
  <c r="O782" i="5" s="1"/>
  <c r="P782" i="5" s="1"/>
  <c r="C782" i="5"/>
  <c r="N781" i="5"/>
  <c r="O781" i="5" s="1"/>
  <c r="P781" i="5" s="1"/>
  <c r="C781" i="5"/>
  <c r="N780" i="5"/>
  <c r="O780" i="5" s="1"/>
  <c r="P780" i="5" s="1"/>
  <c r="C780" i="5"/>
  <c r="N779" i="5"/>
  <c r="O779" i="5" s="1"/>
  <c r="P779" i="5" s="1"/>
  <c r="C779" i="5"/>
  <c r="N778" i="5"/>
  <c r="O778" i="5" s="1"/>
  <c r="P778" i="5" s="1"/>
  <c r="C778" i="5"/>
  <c r="N777" i="5"/>
  <c r="O777" i="5" s="1"/>
  <c r="P777" i="5" s="1"/>
  <c r="C777" i="5"/>
  <c r="N776" i="5"/>
  <c r="O776" i="5" s="1"/>
  <c r="P776" i="5" s="1"/>
  <c r="C776" i="5"/>
  <c r="N775" i="5"/>
  <c r="O775" i="5" s="1"/>
  <c r="P775" i="5" s="1"/>
  <c r="C775" i="5"/>
  <c r="N774" i="5"/>
  <c r="O774" i="5" s="1"/>
  <c r="P774" i="5" s="1"/>
  <c r="C774" i="5"/>
  <c r="N773" i="5"/>
  <c r="O773" i="5" s="1"/>
  <c r="P773" i="5" s="1"/>
  <c r="C773" i="5"/>
  <c r="N772" i="5"/>
  <c r="O772" i="5" s="1"/>
  <c r="P772" i="5" s="1"/>
  <c r="C772" i="5"/>
  <c r="N771" i="5"/>
  <c r="O771" i="5" s="1"/>
  <c r="P771" i="5" s="1"/>
  <c r="C771" i="5"/>
  <c r="N770" i="5"/>
  <c r="O770" i="5" s="1"/>
  <c r="P770" i="5" s="1"/>
  <c r="C770" i="5"/>
  <c r="N769" i="5"/>
  <c r="O769" i="5" s="1"/>
  <c r="P769" i="5" s="1"/>
  <c r="C769" i="5"/>
  <c r="N768" i="5"/>
  <c r="O768" i="5" s="1"/>
  <c r="P768" i="5" s="1"/>
  <c r="C768" i="5"/>
  <c r="N767" i="5"/>
  <c r="O767" i="5" s="1"/>
  <c r="P767" i="5" s="1"/>
  <c r="C767" i="5"/>
  <c r="N766" i="5"/>
  <c r="O766" i="5" s="1"/>
  <c r="P766" i="5" s="1"/>
  <c r="C766" i="5"/>
  <c r="N765" i="5"/>
  <c r="O765" i="5" s="1"/>
  <c r="P765" i="5" s="1"/>
  <c r="C765" i="5"/>
  <c r="N764" i="5"/>
  <c r="O764" i="5" s="1"/>
  <c r="P764" i="5" s="1"/>
  <c r="C764" i="5"/>
  <c r="N763" i="5"/>
  <c r="O763" i="5" s="1"/>
  <c r="P763" i="5" s="1"/>
  <c r="C763" i="5"/>
  <c r="N762" i="5"/>
  <c r="O762" i="5" s="1"/>
  <c r="P762" i="5" s="1"/>
  <c r="C762" i="5"/>
  <c r="N761" i="5"/>
  <c r="O761" i="5" s="1"/>
  <c r="P761" i="5" s="1"/>
  <c r="C761" i="5"/>
  <c r="N760" i="5"/>
  <c r="O760" i="5" s="1"/>
  <c r="P760" i="5" s="1"/>
  <c r="C760" i="5"/>
  <c r="N759" i="5"/>
  <c r="O759" i="5" s="1"/>
  <c r="P759" i="5" s="1"/>
  <c r="C759" i="5"/>
  <c r="N758" i="5"/>
  <c r="O758" i="5" s="1"/>
  <c r="P758" i="5" s="1"/>
  <c r="C758" i="5"/>
  <c r="N757" i="5"/>
  <c r="O757" i="5" s="1"/>
  <c r="P757" i="5" s="1"/>
  <c r="C757" i="5"/>
  <c r="N756" i="5"/>
  <c r="O756" i="5" s="1"/>
  <c r="P756" i="5" s="1"/>
  <c r="C756" i="5"/>
  <c r="N755" i="5"/>
  <c r="O755" i="5" s="1"/>
  <c r="P755" i="5" s="1"/>
  <c r="C755" i="5"/>
  <c r="N754" i="5"/>
  <c r="O754" i="5" s="1"/>
  <c r="P754" i="5" s="1"/>
  <c r="C754" i="5"/>
  <c r="N753" i="5"/>
  <c r="O753" i="5" s="1"/>
  <c r="P753" i="5" s="1"/>
  <c r="C753" i="5"/>
  <c r="N752" i="5"/>
  <c r="O752" i="5" s="1"/>
  <c r="P752" i="5" s="1"/>
  <c r="C752" i="5"/>
  <c r="N751" i="5"/>
  <c r="O751" i="5" s="1"/>
  <c r="P751" i="5" s="1"/>
  <c r="C751" i="5"/>
  <c r="N750" i="5"/>
  <c r="O750" i="5" s="1"/>
  <c r="P750" i="5" s="1"/>
  <c r="C750" i="5"/>
  <c r="N749" i="5"/>
  <c r="O749" i="5" s="1"/>
  <c r="P749" i="5" s="1"/>
  <c r="C749" i="5"/>
  <c r="N748" i="5"/>
  <c r="O748" i="5" s="1"/>
  <c r="P748" i="5" s="1"/>
  <c r="C748" i="5"/>
  <c r="N747" i="5"/>
  <c r="O747" i="5" s="1"/>
  <c r="P747" i="5" s="1"/>
  <c r="C747" i="5"/>
  <c r="N746" i="5"/>
  <c r="O746" i="5" s="1"/>
  <c r="P746" i="5" s="1"/>
  <c r="C746" i="5"/>
  <c r="N745" i="5"/>
  <c r="O745" i="5" s="1"/>
  <c r="P745" i="5" s="1"/>
  <c r="C745" i="5"/>
  <c r="N744" i="5"/>
  <c r="O744" i="5" s="1"/>
  <c r="P744" i="5" s="1"/>
  <c r="C744" i="5"/>
  <c r="N743" i="5"/>
  <c r="O743" i="5" s="1"/>
  <c r="P743" i="5" s="1"/>
  <c r="C743" i="5"/>
  <c r="N742" i="5"/>
  <c r="O742" i="5" s="1"/>
  <c r="P742" i="5" s="1"/>
  <c r="C742" i="5"/>
  <c r="N741" i="5"/>
  <c r="O741" i="5" s="1"/>
  <c r="P741" i="5" s="1"/>
  <c r="C741" i="5"/>
  <c r="N740" i="5"/>
  <c r="O740" i="5" s="1"/>
  <c r="P740" i="5" s="1"/>
  <c r="C740" i="5"/>
  <c r="N739" i="5"/>
  <c r="O739" i="5" s="1"/>
  <c r="P739" i="5" s="1"/>
  <c r="C739" i="5"/>
  <c r="N738" i="5"/>
  <c r="O738" i="5" s="1"/>
  <c r="P738" i="5" s="1"/>
  <c r="C738" i="5"/>
  <c r="N737" i="5"/>
  <c r="O737" i="5" s="1"/>
  <c r="P737" i="5" s="1"/>
  <c r="C737" i="5"/>
  <c r="N736" i="5"/>
  <c r="O736" i="5" s="1"/>
  <c r="P736" i="5" s="1"/>
  <c r="C736" i="5"/>
  <c r="N735" i="5"/>
  <c r="O735" i="5" s="1"/>
  <c r="P735" i="5" s="1"/>
  <c r="C735" i="5"/>
  <c r="N734" i="5"/>
  <c r="O734" i="5" s="1"/>
  <c r="P734" i="5" s="1"/>
  <c r="C734" i="5"/>
  <c r="N733" i="5"/>
  <c r="O733" i="5" s="1"/>
  <c r="P733" i="5" s="1"/>
  <c r="C733" i="5"/>
  <c r="N732" i="5"/>
  <c r="O732" i="5" s="1"/>
  <c r="P732" i="5" s="1"/>
  <c r="C732" i="5"/>
  <c r="N731" i="5"/>
  <c r="O731" i="5" s="1"/>
  <c r="P731" i="5" s="1"/>
  <c r="C731" i="5"/>
  <c r="N730" i="5"/>
  <c r="O730" i="5" s="1"/>
  <c r="P730" i="5" s="1"/>
  <c r="C730" i="5"/>
  <c r="N729" i="5"/>
  <c r="O729" i="5" s="1"/>
  <c r="P729" i="5" s="1"/>
  <c r="C729" i="5"/>
  <c r="N728" i="5"/>
  <c r="O728" i="5" s="1"/>
  <c r="P728" i="5" s="1"/>
  <c r="C728" i="5"/>
  <c r="N727" i="5"/>
  <c r="O727" i="5" s="1"/>
  <c r="P727" i="5" s="1"/>
  <c r="C727" i="5"/>
  <c r="N726" i="5"/>
  <c r="O726" i="5" s="1"/>
  <c r="P726" i="5" s="1"/>
  <c r="C726" i="5"/>
  <c r="N725" i="5"/>
  <c r="O725" i="5" s="1"/>
  <c r="P725" i="5" s="1"/>
  <c r="C725" i="5"/>
  <c r="N724" i="5"/>
  <c r="O724" i="5" s="1"/>
  <c r="P724" i="5" s="1"/>
  <c r="C724" i="5"/>
  <c r="N723" i="5"/>
  <c r="O723" i="5" s="1"/>
  <c r="P723" i="5" s="1"/>
  <c r="C723" i="5"/>
  <c r="N722" i="5"/>
  <c r="O722" i="5" s="1"/>
  <c r="P722" i="5" s="1"/>
  <c r="C722" i="5"/>
  <c r="N721" i="5"/>
  <c r="O721" i="5" s="1"/>
  <c r="P721" i="5" s="1"/>
  <c r="C721" i="5"/>
  <c r="N720" i="5"/>
  <c r="O720" i="5" s="1"/>
  <c r="P720" i="5" s="1"/>
  <c r="C720" i="5"/>
  <c r="N719" i="5"/>
  <c r="O719" i="5" s="1"/>
  <c r="P719" i="5" s="1"/>
  <c r="C719" i="5"/>
  <c r="N718" i="5"/>
  <c r="O718" i="5" s="1"/>
  <c r="P718" i="5" s="1"/>
  <c r="C718" i="5"/>
  <c r="N717" i="5"/>
  <c r="O717" i="5" s="1"/>
  <c r="P717" i="5" s="1"/>
  <c r="C717" i="5"/>
  <c r="N716" i="5"/>
  <c r="O716" i="5" s="1"/>
  <c r="P716" i="5" s="1"/>
  <c r="C716" i="5"/>
  <c r="N715" i="5"/>
  <c r="O715" i="5" s="1"/>
  <c r="P715" i="5" s="1"/>
  <c r="C715" i="5"/>
  <c r="N714" i="5"/>
  <c r="O714" i="5" s="1"/>
  <c r="P714" i="5" s="1"/>
  <c r="C714" i="5"/>
  <c r="N713" i="5"/>
  <c r="O713" i="5" s="1"/>
  <c r="P713" i="5" s="1"/>
  <c r="C713" i="5"/>
  <c r="N712" i="5"/>
  <c r="O712" i="5" s="1"/>
  <c r="P712" i="5" s="1"/>
  <c r="C712" i="5"/>
  <c r="N711" i="5"/>
  <c r="O711" i="5" s="1"/>
  <c r="P711" i="5" s="1"/>
  <c r="C711" i="5"/>
  <c r="N710" i="5"/>
  <c r="O710" i="5" s="1"/>
  <c r="P710" i="5" s="1"/>
  <c r="C710" i="5"/>
  <c r="N709" i="5"/>
  <c r="O709" i="5" s="1"/>
  <c r="P709" i="5" s="1"/>
  <c r="C709" i="5"/>
  <c r="N708" i="5"/>
  <c r="O708" i="5" s="1"/>
  <c r="P708" i="5" s="1"/>
  <c r="C708" i="5"/>
  <c r="N707" i="5"/>
  <c r="O707" i="5" s="1"/>
  <c r="P707" i="5" s="1"/>
  <c r="C707" i="5"/>
  <c r="N706" i="5"/>
  <c r="O706" i="5" s="1"/>
  <c r="P706" i="5" s="1"/>
  <c r="C706" i="5"/>
  <c r="N705" i="5"/>
  <c r="O705" i="5" s="1"/>
  <c r="P705" i="5" s="1"/>
  <c r="C705" i="5"/>
  <c r="N704" i="5"/>
  <c r="O704" i="5" s="1"/>
  <c r="P704" i="5" s="1"/>
  <c r="C704" i="5"/>
  <c r="N703" i="5"/>
  <c r="O703" i="5" s="1"/>
  <c r="P703" i="5" s="1"/>
  <c r="C703" i="5"/>
  <c r="N702" i="5"/>
  <c r="O702" i="5" s="1"/>
  <c r="P702" i="5" s="1"/>
  <c r="C702" i="5"/>
  <c r="N701" i="5"/>
  <c r="O701" i="5" s="1"/>
  <c r="P701" i="5" s="1"/>
  <c r="C701" i="5"/>
  <c r="N700" i="5"/>
  <c r="O700" i="5" s="1"/>
  <c r="P700" i="5" s="1"/>
  <c r="C700" i="5"/>
  <c r="N699" i="5"/>
  <c r="O699" i="5" s="1"/>
  <c r="P699" i="5" s="1"/>
  <c r="C699" i="5"/>
  <c r="N698" i="5"/>
  <c r="O698" i="5" s="1"/>
  <c r="P698" i="5" s="1"/>
  <c r="C698" i="5"/>
  <c r="N697" i="5"/>
  <c r="O697" i="5" s="1"/>
  <c r="P697" i="5" s="1"/>
  <c r="C697" i="5"/>
  <c r="N696" i="5"/>
  <c r="O696" i="5" s="1"/>
  <c r="P696" i="5" s="1"/>
  <c r="C696" i="5"/>
  <c r="N695" i="5"/>
  <c r="O695" i="5" s="1"/>
  <c r="P695" i="5" s="1"/>
  <c r="C695" i="5"/>
  <c r="N694" i="5"/>
  <c r="O694" i="5" s="1"/>
  <c r="P694" i="5" s="1"/>
  <c r="C694" i="5"/>
  <c r="N693" i="5"/>
  <c r="O693" i="5" s="1"/>
  <c r="P693" i="5" s="1"/>
  <c r="C693" i="5"/>
  <c r="N692" i="5"/>
  <c r="O692" i="5" s="1"/>
  <c r="P692" i="5" s="1"/>
  <c r="C692" i="5"/>
  <c r="N691" i="5"/>
  <c r="O691" i="5" s="1"/>
  <c r="P691" i="5" s="1"/>
  <c r="C691" i="5"/>
  <c r="N690" i="5"/>
  <c r="O690" i="5" s="1"/>
  <c r="P690" i="5" s="1"/>
  <c r="C690" i="5"/>
  <c r="N689" i="5"/>
  <c r="O689" i="5" s="1"/>
  <c r="P689" i="5" s="1"/>
  <c r="C689" i="5"/>
  <c r="N688" i="5"/>
  <c r="O688" i="5" s="1"/>
  <c r="P688" i="5" s="1"/>
  <c r="C688" i="5"/>
  <c r="N687" i="5"/>
  <c r="O687" i="5" s="1"/>
  <c r="P687" i="5" s="1"/>
  <c r="C687" i="5"/>
  <c r="N686" i="5"/>
  <c r="O686" i="5" s="1"/>
  <c r="P686" i="5" s="1"/>
  <c r="C686" i="5"/>
  <c r="N685" i="5"/>
  <c r="O685" i="5" s="1"/>
  <c r="P685" i="5" s="1"/>
  <c r="C685" i="5"/>
  <c r="N684" i="5"/>
  <c r="O684" i="5" s="1"/>
  <c r="P684" i="5" s="1"/>
  <c r="C684" i="5"/>
  <c r="P683" i="5"/>
  <c r="N683" i="5"/>
  <c r="O683" i="5" s="1"/>
  <c r="C683" i="5"/>
  <c r="N682" i="5"/>
  <c r="O682" i="5" s="1"/>
  <c r="P682" i="5" s="1"/>
  <c r="C682" i="5"/>
  <c r="P681" i="5"/>
  <c r="N681" i="5"/>
  <c r="O681" i="5" s="1"/>
  <c r="C681" i="5"/>
  <c r="N680" i="5"/>
  <c r="O680" i="5" s="1"/>
  <c r="P680" i="5" s="1"/>
  <c r="C680" i="5"/>
  <c r="P679" i="5"/>
  <c r="N679" i="5"/>
  <c r="O679" i="5" s="1"/>
  <c r="C679" i="5"/>
  <c r="N678" i="5"/>
  <c r="O678" i="5" s="1"/>
  <c r="P678" i="5" s="1"/>
  <c r="C678" i="5"/>
  <c r="P677" i="5"/>
  <c r="N677" i="5"/>
  <c r="O677" i="5" s="1"/>
  <c r="C677" i="5"/>
  <c r="N676" i="5"/>
  <c r="O676" i="5" s="1"/>
  <c r="P676" i="5" s="1"/>
  <c r="C676" i="5"/>
  <c r="P675" i="5"/>
  <c r="N675" i="5"/>
  <c r="O675" i="5" s="1"/>
  <c r="C675" i="5"/>
  <c r="N674" i="5"/>
  <c r="O674" i="5" s="1"/>
  <c r="P674" i="5" s="1"/>
  <c r="C674" i="5"/>
  <c r="P673" i="5"/>
  <c r="N673" i="5"/>
  <c r="O673" i="5" s="1"/>
  <c r="C673" i="5"/>
  <c r="N672" i="5"/>
  <c r="O672" i="5" s="1"/>
  <c r="P672" i="5" s="1"/>
  <c r="C672" i="5"/>
  <c r="P671" i="5"/>
  <c r="N671" i="5"/>
  <c r="O671" i="5" s="1"/>
  <c r="C671" i="5"/>
  <c r="N670" i="5"/>
  <c r="O670" i="5" s="1"/>
  <c r="P670" i="5" s="1"/>
  <c r="C670" i="5"/>
  <c r="N669" i="5"/>
  <c r="O669" i="5" s="1"/>
  <c r="P669" i="5" s="1"/>
  <c r="C669" i="5"/>
  <c r="N668" i="5"/>
  <c r="O668" i="5" s="1"/>
  <c r="P668" i="5" s="1"/>
  <c r="C668" i="5"/>
  <c r="N667" i="5"/>
  <c r="O667" i="5" s="1"/>
  <c r="P667" i="5" s="1"/>
  <c r="C667" i="5"/>
  <c r="N666" i="5"/>
  <c r="O666" i="5" s="1"/>
  <c r="P666" i="5" s="1"/>
  <c r="C666" i="5"/>
  <c r="N665" i="5"/>
  <c r="O665" i="5" s="1"/>
  <c r="P665" i="5" s="1"/>
  <c r="C665" i="5"/>
  <c r="N664" i="5"/>
  <c r="O664" i="5" s="1"/>
  <c r="P664" i="5" s="1"/>
  <c r="C664" i="5"/>
  <c r="N663" i="5"/>
  <c r="O663" i="5" s="1"/>
  <c r="P663" i="5" s="1"/>
  <c r="C663" i="5"/>
  <c r="N662" i="5"/>
  <c r="O662" i="5" s="1"/>
  <c r="P662" i="5" s="1"/>
  <c r="C662" i="5"/>
  <c r="N661" i="5"/>
  <c r="O661" i="5" s="1"/>
  <c r="P661" i="5" s="1"/>
  <c r="C661" i="5"/>
  <c r="N660" i="5"/>
  <c r="O660" i="5" s="1"/>
  <c r="P660" i="5" s="1"/>
  <c r="C660" i="5"/>
  <c r="N659" i="5"/>
  <c r="O659" i="5" s="1"/>
  <c r="P659" i="5" s="1"/>
  <c r="C659" i="5"/>
  <c r="N658" i="5"/>
  <c r="O658" i="5" s="1"/>
  <c r="P658" i="5" s="1"/>
  <c r="C658" i="5"/>
  <c r="N657" i="5"/>
  <c r="O657" i="5" s="1"/>
  <c r="P657" i="5" s="1"/>
  <c r="C657" i="5"/>
  <c r="N656" i="5"/>
  <c r="O656" i="5" s="1"/>
  <c r="P656" i="5" s="1"/>
  <c r="C656" i="5"/>
  <c r="N655" i="5"/>
  <c r="O655" i="5" s="1"/>
  <c r="P655" i="5" s="1"/>
  <c r="C655" i="5"/>
  <c r="N652" i="5"/>
  <c r="O652" i="5" s="1"/>
  <c r="P652" i="5" s="1"/>
  <c r="C652" i="5"/>
  <c r="N651" i="5"/>
  <c r="O651" i="5" s="1"/>
  <c r="P651" i="5" s="1"/>
  <c r="C651" i="5"/>
  <c r="N650" i="5"/>
  <c r="O650" i="5" s="1"/>
  <c r="P650" i="5" s="1"/>
  <c r="C650" i="5"/>
  <c r="N649" i="5"/>
  <c r="O649" i="5" s="1"/>
  <c r="P649" i="5" s="1"/>
  <c r="C649" i="5"/>
  <c r="N648" i="5"/>
  <c r="O648" i="5" s="1"/>
  <c r="P648" i="5" s="1"/>
  <c r="C648" i="5"/>
  <c r="N647" i="5"/>
  <c r="O647" i="5" s="1"/>
  <c r="P647" i="5" s="1"/>
  <c r="C647" i="5"/>
  <c r="N646" i="5"/>
  <c r="O646" i="5" s="1"/>
  <c r="P646" i="5" s="1"/>
  <c r="C646" i="5"/>
  <c r="N645" i="5"/>
  <c r="O645" i="5" s="1"/>
  <c r="P645" i="5" s="1"/>
  <c r="C645" i="5"/>
  <c r="N644" i="5"/>
  <c r="O644" i="5" s="1"/>
  <c r="P644" i="5" s="1"/>
  <c r="C644" i="5"/>
  <c r="N643" i="5"/>
  <c r="O643" i="5" s="1"/>
  <c r="P643" i="5" s="1"/>
  <c r="C643" i="5"/>
  <c r="N642" i="5"/>
  <c r="O642" i="5" s="1"/>
  <c r="P642" i="5" s="1"/>
  <c r="C642" i="5"/>
  <c r="N641" i="5"/>
  <c r="O641" i="5" s="1"/>
  <c r="P641" i="5" s="1"/>
  <c r="C641" i="5"/>
  <c r="N640" i="5"/>
  <c r="O640" i="5" s="1"/>
  <c r="P640" i="5" s="1"/>
  <c r="C640" i="5"/>
  <c r="N639" i="5"/>
  <c r="O639" i="5" s="1"/>
  <c r="P639" i="5" s="1"/>
  <c r="C639" i="5"/>
  <c r="N638" i="5"/>
  <c r="O638" i="5" s="1"/>
  <c r="P638" i="5" s="1"/>
  <c r="C638" i="5"/>
  <c r="N637" i="5"/>
  <c r="O637" i="5" s="1"/>
  <c r="P637" i="5" s="1"/>
  <c r="C637" i="5"/>
  <c r="N636" i="5"/>
  <c r="O636" i="5" s="1"/>
  <c r="P636" i="5" s="1"/>
  <c r="C636" i="5"/>
  <c r="N635" i="5"/>
  <c r="O635" i="5" s="1"/>
  <c r="P635" i="5" s="1"/>
  <c r="C635" i="5"/>
  <c r="N634" i="5"/>
  <c r="O634" i="5" s="1"/>
  <c r="P634" i="5" s="1"/>
  <c r="C634" i="5"/>
  <c r="N633" i="5"/>
  <c r="O633" i="5" s="1"/>
  <c r="P633" i="5" s="1"/>
  <c r="C633" i="5"/>
  <c r="N632" i="5"/>
  <c r="O632" i="5" s="1"/>
  <c r="P632" i="5" s="1"/>
  <c r="C632" i="5"/>
  <c r="N631" i="5"/>
  <c r="O631" i="5" s="1"/>
  <c r="P631" i="5" s="1"/>
  <c r="C631" i="5"/>
  <c r="N630" i="5"/>
  <c r="O630" i="5" s="1"/>
  <c r="P630" i="5" s="1"/>
  <c r="C630" i="5"/>
  <c r="N629" i="5"/>
  <c r="O629" i="5" s="1"/>
  <c r="P629" i="5" s="1"/>
  <c r="C629" i="5"/>
  <c r="N628" i="5"/>
  <c r="O628" i="5" s="1"/>
  <c r="P628" i="5" s="1"/>
  <c r="C628" i="5"/>
  <c r="N627" i="5"/>
  <c r="O627" i="5" s="1"/>
  <c r="P627" i="5" s="1"/>
  <c r="C627" i="5"/>
  <c r="N626" i="5"/>
  <c r="O626" i="5" s="1"/>
  <c r="P626" i="5" s="1"/>
  <c r="C626" i="5"/>
  <c r="N625" i="5"/>
  <c r="O625" i="5" s="1"/>
  <c r="P625" i="5" s="1"/>
  <c r="C625" i="5"/>
  <c r="N624" i="5"/>
  <c r="O624" i="5" s="1"/>
  <c r="P624" i="5" s="1"/>
  <c r="C624" i="5"/>
  <c r="N623" i="5"/>
  <c r="O623" i="5" s="1"/>
  <c r="P623" i="5" s="1"/>
  <c r="C623" i="5"/>
  <c r="N622" i="5"/>
  <c r="O622" i="5" s="1"/>
  <c r="P622" i="5" s="1"/>
  <c r="C622" i="5"/>
  <c r="N621" i="5"/>
  <c r="O621" i="5" s="1"/>
  <c r="P621" i="5" s="1"/>
  <c r="C621" i="5"/>
  <c r="N620" i="5"/>
  <c r="O620" i="5" s="1"/>
  <c r="P620" i="5" s="1"/>
  <c r="C620" i="5"/>
  <c r="N619" i="5"/>
  <c r="O619" i="5" s="1"/>
  <c r="P619" i="5" s="1"/>
  <c r="C619" i="5"/>
  <c r="N618" i="5"/>
  <c r="O618" i="5" s="1"/>
  <c r="P618" i="5" s="1"/>
  <c r="C618" i="5"/>
  <c r="N617" i="5"/>
  <c r="O617" i="5" s="1"/>
  <c r="P617" i="5" s="1"/>
  <c r="C617" i="5"/>
  <c r="N616" i="5"/>
  <c r="O616" i="5" s="1"/>
  <c r="P616" i="5" s="1"/>
  <c r="C616" i="5"/>
  <c r="N615" i="5"/>
  <c r="O615" i="5" s="1"/>
  <c r="P615" i="5" s="1"/>
  <c r="C615" i="5"/>
  <c r="N614" i="5"/>
  <c r="O614" i="5" s="1"/>
  <c r="P614" i="5" s="1"/>
  <c r="C614" i="5"/>
  <c r="N613" i="5"/>
  <c r="O613" i="5" s="1"/>
  <c r="P613" i="5" s="1"/>
  <c r="C613" i="5"/>
  <c r="N612" i="5"/>
  <c r="O612" i="5" s="1"/>
  <c r="P612" i="5" s="1"/>
  <c r="C612" i="5"/>
  <c r="N611" i="5"/>
  <c r="O611" i="5" s="1"/>
  <c r="P611" i="5" s="1"/>
  <c r="C611" i="5"/>
  <c r="N610" i="5"/>
  <c r="O610" i="5" s="1"/>
  <c r="P610" i="5" s="1"/>
  <c r="C610" i="5"/>
  <c r="N609" i="5"/>
  <c r="O609" i="5" s="1"/>
  <c r="P609" i="5" s="1"/>
  <c r="C609" i="5"/>
  <c r="N608" i="5"/>
  <c r="O608" i="5" s="1"/>
  <c r="P608" i="5" s="1"/>
  <c r="C608" i="5"/>
  <c r="N607" i="5"/>
  <c r="O607" i="5" s="1"/>
  <c r="P607" i="5" s="1"/>
  <c r="C607" i="5"/>
  <c r="N606" i="5"/>
  <c r="O606" i="5" s="1"/>
  <c r="P606" i="5" s="1"/>
  <c r="C606" i="5"/>
  <c r="N605" i="5"/>
  <c r="O605" i="5" s="1"/>
  <c r="P605" i="5" s="1"/>
  <c r="C605" i="5"/>
  <c r="N604" i="5"/>
  <c r="O604" i="5" s="1"/>
  <c r="P604" i="5" s="1"/>
  <c r="C604" i="5"/>
  <c r="N603" i="5"/>
  <c r="O603" i="5" s="1"/>
  <c r="P603" i="5" s="1"/>
  <c r="C603" i="5"/>
  <c r="N602" i="5"/>
  <c r="O602" i="5" s="1"/>
  <c r="P602" i="5" s="1"/>
  <c r="C602" i="5"/>
  <c r="N601" i="5"/>
  <c r="O601" i="5" s="1"/>
  <c r="P601" i="5" s="1"/>
  <c r="C601" i="5"/>
  <c r="N600" i="5"/>
  <c r="O600" i="5" s="1"/>
  <c r="P600" i="5" s="1"/>
  <c r="C600" i="5"/>
  <c r="N599" i="5"/>
  <c r="O599" i="5" s="1"/>
  <c r="P599" i="5" s="1"/>
  <c r="C599" i="5"/>
  <c r="N598" i="5"/>
  <c r="O598" i="5" s="1"/>
  <c r="P598" i="5" s="1"/>
  <c r="C598" i="5"/>
  <c r="N597" i="5"/>
  <c r="O597" i="5" s="1"/>
  <c r="P597" i="5" s="1"/>
  <c r="C597" i="5"/>
  <c r="N596" i="5"/>
  <c r="O596" i="5" s="1"/>
  <c r="P596" i="5" s="1"/>
  <c r="C596" i="5"/>
  <c r="N595" i="5"/>
  <c r="O595" i="5" s="1"/>
  <c r="P595" i="5" s="1"/>
  <c r="C595" i="5"/>
  <c r="N594" i="5"/>
  <c r="O594" i="5" s="1"/>
  <c r="P594" i="5" s="1"/>
  <c r="C594" i="5"/>
  <c r="N593" i="5"/>
  <c r="O593" i="5" s="1"/>
  <c r="P593" i="5" s="1"/>
  <c r="C593" i="5"/>
  <c r="N592" i="5"/>
  <c r="O592" i="5" s="1"/>
  <c r="P592" i="5" s="1"/>
  <c r="C592" i="5"/>
  <c r="N591" i="5"/>
  <c r="O591" i="5" s="1"/>
  <c r="P591" i="5" s="1"/>
  <c r="C591" i="5"/>
  <c r="N590" i="5"/>
  <c r="O590" i="5" s="1"/>
  <c r="P590" i="5" s="1"/>
  <c r="C590" i="5"/>
  <c r="N589" i="5"/>
  <c r="O589" i="5" s="1"/>
  <c r="P589" i="5" s="1"/>
  <c r="C589" i="5"/>
  <c r="N588" i="5"/>
  <c r="O588" i="5" s="1"/>
  <c r="P588" i="5" s="1"/>
  <c r="C588" i="5"/>
  <c r="N587" i="5"/>
  <c r="O587" i="5" s="1"/>
  <c r="P587" i="5" s="1"/>
  <c r="C587" i="5"/>
  <c r="N586" i="5"/>
  <c r="O586" i="5" s="1"/>
  <c r="P586" i="5" s="1"/>
  <c r="C586" i="5"/>
  <c r="N585" i="5"/>
  <c r="O585" i="5" s="1"/>
  <c r="P585" i="5" s="1"/>
  <c r="C585" i="5"/>
  <c r="N584" i="5"/>
  <c r="O584" i="5" s="1"/>
  <c r="P584" i="5" s="1"/>
  <c r="C584" i="5"/>
  <c r="N583" i="5"/>
  <c r="O583" i="5" s="1"/>
  <c r="P583" i="5" s="1"/>
  <c r="C583" i="5"/>
  <c r="N582" i="5"/>
  <c r="O582" i="5" s="1"/>
  <c r="P582" i="5" s="1"/>
  <c r="C582" i="5"/>
  <c r="N581" i="5"/>
  <c r="O581" i="5" s="1"/>
  <c r="P581" i="5" s="1"/>
  <c r="C581" i="5"/>
  <c r="N580" i="5"/>
  <c r="O580" i="5" s="1"/>
  <c r="P580" i="5" s="1"/>
  <c r="C580" i="5"/>
  <c r="N579" i="5"/>
  <c r="O579" i="5" s="1"/>
  <c r="P579" i="5" s="1"/>
  <c r="C579" i="5"/>
  <c r="N578" i="5"/>
  <c r="O578" i="5" s="1"/>
  <c r="P578" i="5" s="1"/>
  <c r="C578" i="5"/>
  <c r="N577" i="5"/>
  <c r="O577" i="5" s="1"/>
  <c r="P577" i="5" s="1"/>
  <c r="C577" i="5"/>
  <c r="N576" i="5"/>
  <c r="O576" i="5" s="1"/>
  <c r="P576" i="5" s="1"/>
  <c r="C576" i="5"/>
  <c r="N575" i="5"/>
  <c r="O575" i="5" s="1"/>
  <c r="P575" i="5" s="1"/>
  <c r="C575" i="5"/>
  <c r="N574" i="5"/>
  <c r="O574" i="5" s="1"/>
  <c r="P574" i="5" s="1"/>
  <c r="C574" i="5"/>
  <c r="N573" i="5"/>
  <c r="O573" i="5" s="1"/>
  <c r="P573" i="5" s="1"/>
  <c r="C573" i="5"/>
  <c r="N572" i="5"/>
  <c r="O572" i="5" s="1"/>
  <c r="P572" i="5" s="1"/>
  <c r="C572" i="5"/>
  <c r="N571" i="5"/>
  <c r="O571" i="5" s="1"/>
  <c r="P571" i="5" s="1"/>
  <c r="C571" i="5"/>
  <c r="N570" i="5"/>
  <c r="O570" i="5" s="1"/>
  <c r="P570" i="5" s="1"/>
  <c r="C570" i="5"/>
  <c r="N569" i="5"/>
  <c r="O569" i="5" s="1"/>
  <c r="P569" i="5" s="1"/>
  <c r="C569" i="5"/>
  <c r="N568" i="5"/>
  <c r="O568" i="5" s="1"/>
  <c r="P568" i="5" s="1"/>
  <c r="C568" i="5"/>
  <c r="N567" i="5"/>
  <c r="O567" i="5" s="1"/>
  <c r="P567" i="5" s="1"/>
  <c r="C567" i="5"/>
  <c r="N566" i="5"/>
  <c r="O566" i="5" s="1"/>
  <c r="P566" i="5" s="1"/>
  <c r="C566" i="5"/>
  <c r="N565" i="5"/>
  <c r="O565" i="5" s="1"/>
  <c r="P565" i="5" s="1"/>
  <c r="C565" i="5"/>
  <c r="N564" i="5"/>
  <c r="O564" i="5" s="1"/>
  <c r="P564" i="5" s="1"/>
  <c r="C564" i="5"/>
  <c r="N563" i="5"/>
  <c r="O563" i="5" s="1"/>
  <c r="P563" i="5" s="1"/>
  <c r="C563" i="5"/>
  <c r="N562" i="5"/>
  <c r="O562" i="5" s="1"/>
  <c r="P562" i="5" s="1"/>
  <c r="C562" i="5"/>
  <c r="N561" i="5"/>
  <c r="O561" i="5" s="1"/>
  <c r="P561" i="5" s="1"/>
  <c r="C561" i="5"/>
  <c r="N560" i="5"/>
  <c r="O560" i="5" s="1"/>
  <c r="P560" i="5" s="1"/>
  <c r="C560" i="5"/>
  <c r="N559" i="5"/>
  <c r="O559" i="5" s="1"/>
  <c r="P559" i="5" s="1"/>
  <c r="C559" i="5"/>
  <c r="N558" i="5"/>
  <c r="O558" i="5" s="1"/>
  <c r="P558" i="5" s="1"/>
  <c r="C558" i="5"/>
  <c r="N557" i="5"/>
  <c r="O557" i="5" s="1"/>
  <c r="P557" i="5" s="1"/>
  <c r="C557" i="5"/>
  <c r="N556" i="5"/>
  <c r="O556" i="5" s="1"/>
  <c r="P556" i="5" s="1"/>
  <c r="C556" i="5"/>
  <c r="N555" i="5"/>
  <c r="O555" i="5" s="1"/>
  <c r="P555" i="5" s="1"/>
  <c r="C555" i="5"/>
  <c r="N554" i="5"/>
  <c r="O554" i="5" s="1"/>
  <c r="P554" i="5" s="1"/>
  <c r="C554" i="5"/>
  <c r="N553" i="5"/>
  <c r="O553" i="5" s="1"/>
  <c r="P553" i="5" s="1"/>
  <c r="C553" i="5"/>
  <c r="N552" i="5"/>
  <c r="O552" i="5" s="1"/>
  <c r="P552" i="5" s="1"/>
  <c r="C552" i="5"/>
  <c r="N551" i="5"/>
  <c r="O551" i="5" s="1"/>
  <c r="P551" i="5" s="1"/>
  <c r="C551" i="5"/>
  <c r="N550" i="5"/>
  <c r="O550" i="5" s="1"/>
  <c r="P550" i="5" s="1"/>
  <c r="C550" i="5"/>
  <c r="N549" i="5"/>
  <c r="O549" i="5" s="1"/>
  <c r="P549" i="5" s="1"/>
  <c r="C549" i="5"/>
  <c r="N548" i="5"/>
  <c r="O548" i="5" s="1"/>
  <c r="P548" i="5" s="1"/>
  <c r="C548" i="5"/>
  <c r="N547" i="5"/>
  <c r="O547" i="5" s="1"/>
  <c r="P547" i="5" s="1"/>
  <c r="C547" i="5"/>
  <c r="N546" i="5"/>
  <c r="O546" i="5" s="1"/>
  <c r="P546" i="5" s="1"/>
  <c r="C546" i="5"/>
  <c r="N545" i="5"/>
  <c r="O545" i="5" s="1"/>
  <c r="P545" i="5" s="1"/>
  <c r="C545" i="5"/>
  <c r="N544" i="5"/>
  <c r="O544" i="5" s="1"/>
  <c r="P544" i="5" s="1"/>
  <c r="C544" i="5"/>
  <c r="N543" i="5"/>
  <c r="O543" i="5" s="1"/>
  <c r="P543" i="5" s="1"/>
  <c r="C543" i="5"/>
  <c r="N542" i="5"/>
  <c r="O542" i="5" s="1"/>
  <c r="P542" i="5" s="1"/>
  <c r="C542" i="5"/>
  <c r="N541" i="5"/>
  <c r="O541" i="5" s="1"/>
  <c r="P541" i="5" s="1"/>
  <c r="C541" i="5"/>
  <c r="N540" i="5"/>
  <c r="O540" i="5" s="1"/>
  <c r="P540" i="5" s="1"/>
  <c r="C540" i="5"/>
  <c r="N539" i="5"/>
  <c r="O539" i="5" s="1"/>
  <c r="P539" i="5" s="1"/>
  <c r="C539" i="5"/>
  <c r="N538" i="5"/>
  <c r="O538" i="5" s="1"/>
  <c r="P538" i="5" s="1"/>
  <c r="C538" i="5"/>
  <c r="N537" i="5"/>
  <c r="O537" i="5" s="1"/>
  <c r="P537" i="5" s="1"/>
  <c r="C537" i="5"/>
  <c r="N536" i="5"/>
  <c r="O536" i="5" s="1"/>
  <c r="P536" i="5" s="1"/>
  <c r="C536" i="5"/>
  <c r="N535" i="5"/>
  <c r="O535" i="5" s="1"/>
  <c r="P535" i="5" s="1"/>
  <c r="C535" i="5"/>
  <c r="N534" i="5"/>
  <c r="O534" i="5" s="1"/>
  <c r="P534" i="5" s="1"/>
  <c r="C534" i="5"/>
  <c r="N533" i="5"/>
  <c r="O533" i="5" s="1"/>
  <c r="P533" i="5" s="1"/>
  <c r="C533" i="5"/>
  <c r="N532" i="5"/>
  <c r="O532" i="5" s="1"/>
  <c r="P532" i="5" s="1"/>
  <c r="C532" i="5"/>
  <c r="N531" i="5"/>
  <c r="O531" i="5" s="1"/>
  <c r="P531" i="5" s="1"/>
  <c r="C531" i="5"/>
  <c r="N530" i="5"/>
  <c r="O530" i="5" s="1"/>
  <c r="P530" i="5" s="1"/>
  <c r="C530" i="5"/>
  <c r="N529" i="5"/>
  <c r="O529" i="5" s="1"/>
  <c r="P529" i="5" s="1"/>
  <c r="C529" i="5"/>
  <c r="N528" i="5"/>
  <c r="O528" i="5" s="1"/>
  <c r="P528" i="5" s="1"/>
  <c r="C528" i="5"/>
  <c r="N527" i="5"/>
  <c r="O527" i="5" s="1"/>
  <c r="P527" i="5" s="1"/>
  <c r="C527" i="5"/>
  <c r="N526" i="5"/>
  <c r="O526" i="5" s="1"/>
  <c r="P526" i="5" s="1"/>
  <c r="C526" i="5"/>
  <c r="N525" i="5"/>
  <c r="O525" i="5" s="1"/>
  <c r="P525" i="5" s="1"/>
  <c r="C525" i="5"/>
  <c r="N524" i="5"/>
  <c r="O524" i="5" s="1"/>
  <c r="P524" i="5" s="1"/>
  <c r="C524" i="5"/>
  <c r="N523" i="5"/>
  <c r="O523" i="5" s="1"/>
  <c r="P523" i="5" s="1"/>
  <c r="C523" i="5"/>
  <c r="N522" i="5"/>
  <c r="O522" i="5" s="1"/>
  <c r="P522" i="5" s="1"/>
  <c r="C522" i="5"/>
  <c r="N521" i="5"/>
  <c r="O521" i="5" s="1"/>
  <c r="P521" i="5" s="1"/>
  <c r="C521" i="5"/>
  <c r="N520" i="5"/>
  <c r="O520" i="5" s="1"/>
  <c r="P520" i="5" s="1"/>
  <c r="C520" i="5"/>
  <c r="N519" i="5"/>
  <c r="O519" i="5" s="1"/>
  <c r="P519" i="5" s="1"/>
  <c r="C519" i="5"/>
  <c r="N518" i="5"/>
  <c r="O518" i="5" s="1"/>
  <c r="P518" i="5" s="1"/>
  <c r="C518" i="5"/>
  <c r="N517" i="5"/>
  <c r="O517" i="5" s="1"/>
  <c r="P517" i="5" s="1"/>
  <c r="C517" i="5"/>
  <c r="N516" i="5"/>
  <c r="O516" i="5" s="1"/>
  <c r="P516" i="5" s="1"/>
  <c r="C516" i="5"/>
  <c r="N515" i="5"/>
  <c r="O515" i="5" s="1"/>
  <c r="P515" i="5" s="1"/>
  <c r="C515" i="5"/>
  <c r="N514" i="5"/>
  <c r="O514" i="5" s="1"/>
  <c r="P514" i="5" s="1"/>
  <c r="C514" i="5"/>
  <c r="N513" i="5"/>
  <c r="O513" i="5" s="1"/>
  <c r="P513" i="5" s="1"/>
  <c r="C513" i="5"/>
  <c r="N510" i="5"/>
  <c r="O510" i="5" s="1"/>
  <c r="P510" i="5" s="1"/>
  <c r="C510" i="5"/>
  <c r="N509" i="5"/>
  <c r="O509" i="5" s="1"/>
  <c r="P509" i="5" s="1"/>
  <c r="C509" i="5"/>
  <c r="N508" i="5"/>
  <c r="O508" i="5" s="1"/>
  <c r="P508" i="5" s="1"/>
  <c r="C508" i="5"/>
  <c r="N507" i="5"/>
  <c r="O507" i="5" s="1"/>
  <c r="P507" i="5" s="1"/>
  <c r="C507" i="5"/>
  <c r="N506" i="5"/>
  <c r="O506" i="5" s="1"/>
  <c r="P506" i="5" s="1"/>
  <c r="C506" i="5"/>
  <c r="N505" i="5"/>
  <c r="O505" i="5" s="1"/>
  <c r="P505" i="5" s="1"/>
  <c r="C505" i="5"/>
  <c r="N504" i="5"/>
  <c r="O504" i="5" s="1"/>
  <c r="P504" i="5" s="1"/>
  <c r="C504" i="5"/>
  <c r="N503" i="5"/>
  <c r="O503" i="5" s="1"/>
  <c r="P503" i="5" s="1"/>
  <c r="C503" i="5"/>
  <c r="N502" i="5"/>
  <c r="O502" i="5" s="1"/>
  <c r="P502" i="5" s="1"/>
  <c r="C502" i="5"/>
  <c r="N501" i="5"/>
  <c r="O501" i="5" s="1"/>
  <c r="P501" i="5" s="1"/>
  <c r="C501" i="5"/>
  <c r="N500" i="5"/>
  <c r="O500" i="5" s="1"/>
  <c r="P500" i="5" s="1"/>
  <c r="C500" i="5"/>
  <c r="N499" i="5"/>
  <c r="O499" i="5" s="1"/>
  <c r="P499" i="5" s="1"/>
  <c r="C499" i="5"/>
  <c r="N498" i="5"/>
  <c r="O498" i="5" s="1"/>
  <c r="P498" i="5" s="1"/>
  <c r="C498" i="5"/>
  <c r="N497" i="5"/>
  <c r="O497" i="5" s="1"/>
  <c r="P497" i="5" s="1"/>
  <c r="C497" i="5"/>
  <c r="N496" i="5"/>
  <c r="O496" i="5" s="1"/>
  <c r="P496" i="5" s="1"/>
  <c r="C496" i="5"/>
  <c r="N495" i="5"/>
  <c r="O495" i="5" s="1"/>
  <c r="P495" i="5" s="1"/>
  <c r="C495" i="5"/>
  <c r="N494" i="5"/>
  <c r="O494" i="5" s="1"/>
  <c r="P494" i="5" s="1"/>
  <c r="C494" i="5"/>
  <c r="N493" i="5"/>
  <c r="O493" i="5" s="1"/>
  <c r="P493" i="5" s="1"/>
  <c r="C493" i="5"/>
  <c r="N492" i="5"/>
  <c r="O492" i="5" s="1"/>
  <c r="P492" i="5" s="1"/>
  <c r="C492" i="5"/>
  <c r="N491" i="5"/>
  <c r="O491" i="5" s="1"/>
  <c r="P491" i="5" s="1"/>
  <c r="C491" i="5"/>
  <c r="N490" i="5"/>
  <c r="O490" i="5" s="1"/>
  <c r="P490" i="5" s="1"/>
  <c r="C490" i="5"/>
  <c r="N489" i="5"/>
  <c r="O489" i="5" s="1"/>
  <c r="P489" i="5" s="1"/>
  <c r="C489" i="5"/>
  <c r="N488" i="5"/>
  <c r="O488" i="5" s="1"/>
  <c r="P488" i="5" s="1"/>
  <c r="C488" i="5"/>
  <c r="N487" i="5"/>
  <c r="O487" i="5" s="1"/>
  <c r="P487" i="5" s="1"/>
  <c r="C487" i="5"/>
  <c r="N486" i="5"/>
  <c r="O486" i="5" s="1"/>
  <c r="P486" i="5" s="1"/>
  <c r="C486" i="5"/>
  <c r="N485" i="5"/>
  <c r="O485" i="5" s="1"/>
  <c r="P485" i="5" s="1"/>
  <c r="C485" i="5"/>
  <c r="N484" i="5"/>
  <c r="O484" i="5" s="1"/>
  <c r="P484" i="5" s="1"/>
  <c r="C484" i="5"/>
  <c r="N483" i="5"/>
  <c r="O483" i="5" s="1"/>
  <c r="P483" i="5" s="1"/>
  <c r="C483" i="5"/>
  <c r="N482" i="5"/>
  <c r="O482" i="5" s="1"/>
  <c r="P482" i="5" s="1"/>
  <c r="C482" i="5"/>
  <c r="W474" i="5"/>
  <c r="X474" i="5" s="1"/>
  <c r="Y474" i="5" s="1"/>
  <c r="C474" i="5"/>
  <c r="W473" i="5"/>
  <c r="X473" i="5" s="1"/>
  <c r="Y473" i="5" s="1"/>
  <c r="C473" i="5"/>
  <c r="W472" i="5"/>
  <c r="X472" i="5" s="1"/>
  <c r="Y472" i="5" s="1"/>
  <c r="C472" i="5"/>
  <c r="W471" i="5"/>
  <c r="X471" i="5" s="1"/>
  <c r="Y471" i="5" s="1"/>
  <c r="C471" i="5"/>
  <c r="W470" i="5"/>
  <c r="X470" i="5" s="1"/>
  <c r="Y470" i="5" s="1"/>
  <c r="C470" i="5"/>
  <c r="W469" i="5"/>
  <c r="X469" i="5" s="1"/>
  <c r="Y469" i="5" s="1"/>
  <c r="C469" i="5"/>
  <c r="W468" i="5"/>
  <c r="X468" i="5" s="1"/>
  <c r="Y468" i="5" s="1"/>
  <c r="C468" i="5"/>
  <c r="W467" i="5"/>
  <c r="X467" i="5" s="1"/>
  <c r="Y467" i="5" s="1"/>
  <c r="C467" i="5"/>
  <c r="W466" i="5"/>
  <c r="X466" i="5" s="1"/>
  <c r="Y466" i="5" s="1"/>
  <c r="C466" i="5"/>
  <c r="W465" i="5"/>
  <c r="X465" i="5" s="1"/>
  <c r="Y465" i="5" s="1"/>
  <c r="C465" i="5"/>
  <c r="W464" i="5"/>
  <c r="X464" i="5" s="1"/>
  <c r="Y464" i="5" s="1"/>
  <c r="C464" i="5"/>
  <c r="W463" i="5"/>
  <c r="X463" i="5" s="1"/>
  <c r="Y463" i="5" s="1"/>
  <c r="C463" i="5"/>
  <c r="W462" i="5"/>
  <c r="X462" i="5" s="1"/>
  <c r="Y462" i="5" s="1"/>
  <c r="C462" i="5"/>
  <c r="W461" i="5"/>
  <c r="X461" i="5" s="1"/>
  <c r="Y461" i="5" s="1"/>
  <c r="C461" i="5"/>
  <c r="W460" i="5"/>
  <c r="X460" i="5" s="1"/>
  <c r="Y460" i="5" s="1"/>
  <c r="C460" i="5"/>
  <c r="W459" i="5"/>
  <c r="X459" i="5" s="1"/>
  <c r="Y459" i="5" s="1"/>
  <c r="C459" i="5"/>
  <c r="W458" i="5"/>
  <c r="X458" i="5" s="1"/>
  <c r="Y458" i="5" s="1"/>
  <c r="C458" i="5"/>
  <c r="W457" i="5"/>
  <c r="X457" i="5" s="1"/>
  <c r="Y457" i="5" s="1"/>
  <c r="C457" i="5"/>
  <c r="W456" i="5"/>
  <c r="X456" i="5" s="1"/>
  <c r="Y456" i="5" s="1"/>
  <c r="C456" i="5"/>
  <c r="W455" i="5"/>
  <c r="X455" i="5" s="1"/>
  <c r="Y455" i="5" s="1"/>
  <c r="C455" i="5"/>
  <c r="W454" i="5"/>
  <c r="X454" i="5" s="1"/>
  <c r="Y454" i="5" s="1"/>
  <c r="C454" i="5"/>
  <c r="W453" i="5"/>
  <c r="X453" i="5" s="1"/>
  <c r="Y453" i="5" s="1"/>
  <c r="C453" i="5"/>
  <c r="W452" i="5"/>
  <c r="X452" i="5" s="1"/>
  <c r="Y452" i="5" s="1"/>
  <c r="C452" i="5"/>
  <c r="W451" i="5"/>
  <c r="X451" i="5" s="1"/>
  <c r="Y451" i="5" s="1"/>
  <c r="C451" i="5"/>
  <c r="W450" i="5"/>
  <c r="X450" i="5" s="1"/>
  <c r="Y450" i="5" s="1"/>
  <c r="C450" i="5"/>
  <c r="W449" i="5"/>
  <c r="X449" i="5" s="1"/>
  <c r="Y449" i="5" s="1"/>
  <c r="C449" i="5"/>
  <c r="W448" i="5"/>
  <c r="X448" i="5" s="1"/>
  <c r="Y448" i="5" s="1"/>
  <c r="C448" i="5"/>
  <c r="W447" i="5"/>
  <c r="X447" i="5" s="1"/>
  <c r="Y447" i="5" s="1"/>
  <c r="C447" i="5"/>
  <c r="W446" i="5"/>
  <c r="X446" i="5" s="1"/>
  <c r="Y446" i="5" s="1"/>
  <c r="C446" i="5"/>
  <c r="W445" i="5"/>
  <c r="X445" i="5" s="1"/>
  <c r="Y445" i="5" s="1"/>
  <c r="C445" i="5"/>
  <c r="W444" i="5"/>
  <c r="X444" i="5" s="1"/>
  <c r="Y444" i="5" s="1"/>
  <c r="C444" i="5"/>
  <c r="W443" i="5"/>
  <c r="X443" i="5" s="1"/>
  <c r="Y443" i="5" s="1"/>
  <c r="C443" i="5"/>
  <c r="W442" i="5"/>
  <c r="X442" i="5" s="1"/>
  <c r="Y442" i="5" s="1"/>
  <c r="C442" i="5"/>
  <c r="W441" i="5"/>
  <c r="X441" i="5" s="1"/>
  <c r="Y441" i="5" s="1"/>
  <c r="C441" i="5"/>
  <c r="W440" i="5"/>
  <c r="X440" i="5" s="1"/>
  <c r="Y440" i="5" s="1"/>
  <c r="C440" i="5"/>
  <c r="W439" i="5"/>
  <c r="X439" i="5" s="1"/>
  <c r="Y439" i="5" s="1"/>
  <c r="C439" i="5"/>
  <c r="W438" i="5"/>
  <c r="X438" i="5" s="1"/>
  <c r="Y438" i="5" s="1"/>
  <c r="C438" i="5"/>
  <c r="W437" i="5"/>
  <c r="X437" i="5" s="1"/>
  <c r="Y437" i="5" s="1"/>
  <c r="C437" i="5"/>
  <c r="W436" i="5"/>
  <c r="X436" i="5" s="1"/>
  <c r="Y436" i="5" s="1"/>
  <c r="C436" i="5"/>
  <c r="W435" i="5"/>
  <c r="X435" i="5" s="1"/>
  <c r="Y435" i="5" s="1"/>
  <c r="C435" i="5"/>
  <c r="W434" i="5"/>
  <c r="X434" i="5" s="1"/>
  <c r="Y434" i="5" s="1"/>
  <c r="C434" i="5"/>
  <c r="W433" i="5"/>
  <c r="X433" i="5" s="1"/>
  <c r="Y433" i="5" s="1"/>
  <c r="C433" i="5"/>
  <c r="W432" i="5"/>
  <c r="X432" i="5" s="1"/>
  <c r="Y432" i="5" s="1"/>
  <c r="C432" i="5"/>
  <c r="W431" i="5"/>
  <c r="X431" i="5" s="1"/>
  <c r="Y431" i="5" s="1"/>
  <c r="C431" i="5"/>
  <c r="W430" i="5"/>
  <c r="X430" i="5" s="1"/>
  <c r="Y430" i="5" s="1"/>
  <c r="C430" i="5"/>
  <c r="W429" i="5"/>
  <c r="X429" i="5" s="1"/>
  <c r="Y429" i="5" s="1"/>
  <c r="C429" i="5"/>
  <c r="W428" i="5"/>
  <c r="X428" i="5" s="1"/>
  <c r="Y428" i="5" s="1"/>
  <c r="C428" i="5"/>
  <c r="W427" i="5"/>
  <c r="X427" i="5" s="1"/>
  <c r="Y427" i="5" s="1"/>
  <c r="C427" i="5"/>
  <c r="W426" i="5"/>
  <c r="X426" i="5" s="1"/>
  <c r="Y426" i="5" s="1"/>
  <c r="C426" i="5"/>
  <c r="W425" i="5"/>
  <c r="X425" i="5" s="1"/>
  <c r="Y425" i="5" s="1"/>
  <c r="C425" i="5"/>
  <c r="W424" i="5"/>
  <c r="X424" i="5" s="1"/>
  <c r="Y424" i="5" s="1"/>
  <c r="C424" i="5"/>
  <c r="W423" i="5"/>
  <c r="X423" i="5" s="1"/>
  <c r="Y423" i="5" s="1"/>
  <c r="C423" i="5"/>
  <c r="W422" i="5"/>
  <c r="X422" i="5" s="1"/>
  <c r="Y422" i="5" s="1"/>
  <c r="C422" i="5"/>
  <c r="W421" i="5"/>
  <c r="X421" i="5" s="1"/>
  <c r="Y421" i="5" s="1"/>
  <c r="C421" i="5"/>
  <c r="W420" i="5"/>
  <c r="X420" i="5" s="1"/>
  <c r="Y420" i="5" s="1"/>
  <c r="C420" i="5"/>
  <c r="W417" i="5"/>
  <c r="X417" i="5" s="1"/>
  <c r="Y417" i="5" s="1"/>
  <c r="C417" i="5"/>
  <c r="W416" i="5"/>
  <c r="X416" i="5" s="1"/>
  <c r="Y416" i="5" s="1"/>
  <c r="C416" i="5"/>
  <c r="W415" i="5"/>
  <c r="X415" i="5" s="1"/>
  <c r="Y415" i="5" s="1"/>
  <c r="C415" i="5"/>
  <c r="W414" i="5"/>
  <c r="X414" i="5" s="1"/>
  <c r="Y414" i="5" s="1"/>
  <c r="C414" i="5"/>
  <c r="W413" i="5"/>
  <c r="X413" i="5" s="1"/>
  <c r="Y413" i="5" s="1"/>
  <c r="C413" i="5"/>
  <c r="W412" i="5"/>
  <c r="X412" i="5" s="1"/>
  <c r="Y412" i="5" s="1"/>
  <c r="C412" i="5"/>
  <c r="W411" i="5"/>
  <c r="X411" i="5" s="1"/>
  <c r="Y411" i="5" s="1"/>
  <c r="C411" i="5"/>
  <c r="W410" i="5"/>
  <c r="X410" i="5" s="1"/>
  <c r="Y410" i="5" s="1"/>
  <c r="C410" i="5"/>
  <c r="W409" i="5"/>
  <c r="X409" i="5" s="1"/>
  <c r="Y409" i="5" s="1"/>
  <c r="C409" i="5"/>
  <c r="W408" i="5"/>
  <c r="X408" i="5" s="1"/>
  <c r="Y408" i="5" s="1"/>
  <c r="C408" i="5"/>
  <c r="W407" i="5"/>
  <c r="X407" i="5" s="1"/>
  <c r="Y407" i="5" s="1"/>
  <c r="C407" i="5"/>
  <c r="W406" i="5"/>
  <c r="X406" i="5" s="1"/>
  <c r="Y406" i="5" s="1"/>
  <c r="C406" i="5"/>
  <c r="W405" i="5"/>
  <c r="X405" i="5" s="1"/>
  <c r="Y405" i="5" s="1"/>
  <c r="C405" i="5"/>
  <c r="Y404" i="5"/>
  <c r="W404" i="5"/>
  <c r="X404" i="5" s="1"/>
  <c r="C404" i="5"/>
  <c r="W403" i="5"/>
  <c r="X403" i="5" s="1"/>
  <c r="Y403" i="5" s="1"/>
  <c r="C403" i="5"/>
  <c r="Y402" i="5"/>
  <c r="W402" i="5"/>
  <c r="X402" i="5" s="1"/>
  <c r="C402" i="5"/>
  <c r="W401" i="5"/>
  <c r="X401" i="5" s="1"/>
  <c r="Y401" i="5" s="1"/>
  <c r="C401" i="5"/>
  <c r="Y400" i="5"/>
  <c r="W400" i="5"/>
  <c r="X400" i="5" s="1"/>
  <c r="C400" i="5"/>
  <c r="W399" i="5"/>
  <c r="X399" i="5" s="1"/>
  <c r="Y399" i="5" s="1"/>
  <c r="C399" i="5"/>
  <c r="Y398" i="5"/>
  <c r="W398" i="5"/>
  <c r="X398" i="5" s="1"/>
  <c r="C398" i="5"/>
  <c r="W397" i="5"/>
  <c r="X397" i="5" s="1"/>
  <c r="Y397" i="5" s="1"/>
  <c r="C397" i="5"/>
  <c r="Y396" i="5"/>
  <c r="W396" i="5"/>
  <c r="X396" i="5" s="1"/>
  <c r="C396" i="5"/>
  <c r="W395" i="5"/>
  <c r="X395" i="5" s="1"/>
  <c r="Y395" i="5" s="1"/>
  <c r="C395" i="5"/>
  <c r="Y394" i="5"/>
  <c r="W394" i="5"/>
  <c r="X394" i="5" s="1"/>
  <c r="C394" i="5"/>
  <c r="W393" i="5"/>
  <c r="X393" i="5" s="1"/>
  <c r="Y393" i="5" s="1"/>
  <c r="C393" i="5"/>
  <c r="Y392" i="5"/>
  <c r="W392" i="5"/>
  <c r="X392" i="5" s="1"/>
  <c r="C392" i="5"/>
  <c r="W391" i="5"/>
  <c r="X391" i="5" s="1"/>
  <c r="Y391" i="5" s="1"/>
  <c r="C391" i="5"/>
  <c r="Y390" i="5"/>
  <c r="W390" i="5"/>
  <c r="X390" i="5" s="1"/>
  <c r="C390" i="5"/>
  <c r="W389" i="5"/>
  <c r="X389" i="5" s="1"/>
  <c r="Y389" i="5" s="1"/>
  <c r="C389" i="5"/>
  <c r="Y388" i="5"/>
  <c r="W388" i="5"/>
  <c r="X388" i="5" s="1"/>
  <c r="C388" i="5"/>
  <c r="W387" i="5"/>
  <c r="X387" i="5" s="1"/>
  <c r="Y387" i="5" s="1"/>
  <c r="C387" i="5"/>
  <c r="Y386" i="5"/>
  <c r="W386" i="5"/>
  <c r="X386" i="5" s="1"/>
  <c r="C386" i="5"/>
  <c r="W385" i="5"/>
  <c r="X385" i="5" s="1"/>
  <c r="Y385" i="5" s="1"/>
  <c r="C385" i="5"/>
  <c r="Y384" i="5"/>
  <c r="W384" i="5"/>
  <c r="X384" i="5" s="1"/>
  <c r="C384" i="5"/>
  <c r="W383" i="5"/>
  <c r="X383" i="5" s="1"/>
  <c r="Y383" i="5" s="1"/>
  <c r="C383" i="5"/>
  <c r="Y382" i="5"/>
  <c r="W382" i="5"/>
  <c r="X382" i="5" s="1"/>
  <c r="C382" i="5"/>
  <c r="W381" i="5"/>
  <c r="X381" i="5" s="1"/>
  <c r="Y381" i="5" s="1"/>
  <c r="C381" i="5"/>
  <c r="Y380" i="5"/>
  <c r="W380" i="5"/>
  <c r="X380" i="5" s="1"/>
  <c r="C380" i="5"/>
  <c r="W379" i="5"/>
  <c r="X379" i="5" s="1"/>
  <c r="Y379" i="5" s="1"/>
  <c r="C379" i="5"/>
  <c r="Y378" i="5"/>
  <c r="W378" i="5"/>
  <c r="X378" i="5" s="1"/>
  <c r="C378" i="5"/>
  <c r="W377" i="5"/>
  <c r="X377" i="5" s="1"/>
  <c r="Y377" i="5" s="1"/>
  <c r="C377" i="5"/>
  <c r="Y376" i="5"/>
  <c r="W376" i="5"/>
  <c r="X376" i="5" s="1"/>
  <c r="C376" i="5"/>
  <c r="W375" i="5"/>
  <c r="X375" i="5" s="1"/>
  <c r="Y375" i="5" s="1"/>
  <c r="C375" i="5"/>
  <c r="Y374" i="5"/>
  <c r="W374" i="5"/>
  <c r="X374" i="5" s="1"/>
  <c r="C374" i="5"/>
  <c r="W373" i="5"/>
  <c r="X373" i="5" s="1"/>
  <c r="Y373" i="5" s="1"/>
  <c r="C373" i="5"/>
  <c r="Y372" i="5"/>
  <c r="W372" i="5"/>
  <c r="X372" i="5" s="1"/>
  <c r="C372" i="5"/>
  <c r="W371" i="5"/>
  <c r="X371" i="5" s="1"/>
  <c r="Y371" i="5" s="1"/>
  <c r="C371" i="5"/>
  <c r="Y370" i="5"/>
  <c r="W370" i="5"/>
  <c r="X370" i="5" s="1"/>
  <c r="C370" i="5"/>
  <c r="W369" i="5"/>
  <c r="X369" i="5" s="1"/>
  <c r="Y369" i="5" s="1"/>
  <c r="C369" i="5"/>
  <c r="Y368" i="5"/>
  <c r="W368" i="5"/>
  <c r="X368" i="5" s="1"/>
  <c r="C368" i="5"/>
  <c r="W367" i="5"/>
  <c r="X367" i="5" s="1"/>
  <c r="Y367" i="5" s="1"/>
  <c r="C367" i="5"/>
  <c r="Y366" i="5"/>
  <c r="W366" i="5"/>
  <c r="X366" i="5" s="1"/>
  <c r="C366" i="5"/>
  <c r="W365" i="5"/>
  <c r="X365" i="5" s="1"/>
  <c r="Y365" i="5" s="1"/>
  <c r="C365" i="5"/>
  <c r="Y364" i="5"/>
  <c r="W364" i="5"/>
  <c r="X364" i="5" s="1"/>
  <c r="C364" i="5"/>
  <c r="W363" i="5"/>
  <c r="X363" i="5" s="1"/>
  <c r="Y363" i="5" s="1"/>
  <c r="C363" i="5"/>
  <c r="Y362" i="5"/>
  <c r="W362" i="5"/>
  <c r="X362" i="5" s="1"/>
  <c r="C362" i="5"/>
  <c r="W361" i="5"/>
  <c r="X361" i="5" s="1"/>
  <c r="Y361" i="5" s="1"/>
  <c r="C361" i="5"/>
  <c r="Y360" i="5"/>
  <c r="W360" i="5"/>
  <c r="X360" i="5" s="1"/>
  <c r="C360" i="5"/>
  <c r="W359" i="5"/>
  <c r="X359" i="5" s="1"/>
  <c r="Y359" i="5" s="1"/>
  <c r="C359" i="5"/>
  <c r="Y358" i="5"/>
  <c r="W358" i="5"/>
  <c r="X358" i="5" s="1"/>
  <c r="C358" i="5"/>
  <c r="W357" i="5"/>
  <c r="X357" i="5" s="1"/>
  <c r="Y357" i="5" s="1"/>
  <c r="C357" i="5"/>
  <c r="Y354" i="5"/>
  <c r="W354" i="5"/>
  <c r="X354" i="5" s="1"/>
  <c r="C354" i="5"/>
  <c r="W353" i="5"/>
  <c r="X353" i="5" s="1"/>
  <c r="Y353" i="5" s="1"/>
  <c r="C353" i="5"/>
  <c r="Y352" i="5"/>
  <c r="W352" i="5"/>
  <c r="X352" i="5" s="1"/>
  <c r="C352" i="5"/>
  <c r="W351" i="5"/>
  <c r="X351" i="5" s="1"/>
  <c r="Y351" i="5" s="1"/>
  <c r="C351" i="5"/>
  <c r="Y350" i="5"/>
  <c r="W350" i="5"/>
  <c r="X350" i="5" s="1"/>
  <c r="C350" i="5"/>
  <c r="W349" i="5"/>
  <c r="X349" i="5" s="1"/>
  <c r="Y349" i="5" s="1"/>
  <c r="C349" i="5"/>
  <c r="Y348" i="5"/>
  <c r="W348" i="5"/>
  <c r="X348" i="5" s="1"/>
  <c r="C348" i="5"/>
  <c r="W347" i="5"/>
  <c r="X347" i="5" s="1"/>
  <c r="Y347" i="5" s="1"/>
  <c r="C347" i="5"/>
  <c r="Y346" i="5"/>
  <c r="W346" i="5"/>
  <c r="X346" i="5" s="1"/>
  <c r="C346" i="5"/>
  <c r="W345" i="5"/>
  <c r="X345" i="5" s="1"/>
  <c r="Y345" i="5" s="1"/>
  <c r="C345" i="5"/>
  <c r="Y344" i="5"/>
  <c r="W344" i="5"/>
  <c r="X344" i="5" s="1"/>
  <c r="C344" i="5"/>
  <c r="W343" i="5"/>
  <c r="X343" i="5" s="1"/>
  <c r="Y343" i="5" s="1"/>
  <c r="C343" i="5"/>
  <c r="Y342" i="5"/>
  <c r="W342" i="5"/>
  <c r="X342" i="5" s="1"/>
  <c r="C342" i="5"/>
  <c r="W341" i="5"/>
  <c r="X341" i="5" s="1"/>
  <c r="Y341" i="5" s="1"/>
  <c r="C341" i="5"/>
  <c r="Y340" i="5"/>
  <c r="W340" i="5"/>
  <c r="X340" i="5" s="1"/>
  <c r="C340" i="5"/>
  <c r="W339" i="5"/>
  <c r="X339" i="5" s="1"/>
  <c r="Y339" i="5" s="1"/>
  <c r="C339" i="5"/>
  <c r="Y338" i="5"/>
  <c r="W338" i="5"/>
  <c r="X338" i="5" s="1"/>
  <c r="C338" i="5"/>
  <c r="W337" i="5"/>
  <c r="X337" i="5" s="1"/>
  <c r="Y337" i="5" s="1"/>
  <c r="C337" i="5"/>
  <c r="Y336" i="5"/>
  <c r="W336" i="5"/>
  <c r="X336" i="5" s="1"/>
  <c r="C336" i="5"/>
  <c r="W335" i="5"/>
  <c r="X335" i="5" s="1"/>
  <c r="Y335" i="5" s="1"/>
  <c r="C335" i="5"/>
  <c r="Y334" i="5"/>
  <c r="W334" i="5"/>
  <c r="X334" i="5" s="1"/>
  <c r="C334" i="5"/>
  <c r="W333" i="5"/>
  <c r="X333" i="5" s="1"/>
  <c r="Y333" i="5" s="1"/>
  <c r="C333" i="5"/>
  <c r="Y332" i="5"/>
  <c r="W332" i="5"/>
  <c r="X332" i="5" s="1"/>
  <c r="C332" i="5"/>
  <c r="W331" i="5"/>
  <c r="X331" i="5" s="1"/>
  <c r="Y331" i="5" s="1"/>
  <c r="C331" i="5"/>
  <c r="Y330" i="5"/>
  <c r="W330" i="5"/>
  <c r="X330" i="5" s="1"/>
  <c r="C330" i="5"/>
  <c r="W329" i="5"/>
  <c r="X329" i="5" s="1"/>
  <c r="Y329" i="5" s="1"/>
  <c r="C329" i="5"/>
  <c r="Y328" i="5"/>
  <c r="W328" i="5"/>
  <c r="X328" i="5" s="1"/>
  <c r="C328" i="5"/>
  <c r="W327" i="5"/>
  <c r="X327" i="5" s="1"/>
  <c r="Y327" i="5" s="1"/>
  <c r="C327" i="5"/>
  <c r="Y326" i="5"/>
  <c r="W326" i="5"/>
  <c r="X326" i="5" s="1"/>
  <c r="C326" i="5"/>
  <c r="W325" i="5"/>
  <c r="X325" i="5" s="1"/>
  <c r="Y325" i="5" s="1"/>
  <c r="C325" i="5"/>
  <c r="Y324" i="5"/>
  <c r="W324" i="5"/>
  <c r="X324" i="5" s="1"/>
  <c r="C324" i="5"/>
  <c r="W323" i="5"/>
  <c r="X323" i="5" s="1"/>
  <c r="Y323" i="5" s="1"/>
  <c r="C323" i="5"/>
  <c r="Y322" i="5"/>
  <c r="W322" i="5"/>
  <c r="X322" i="5" s="1"/>
  <c r="C322" i="5"/>
  <c r="W319" i="5"/>
  <c r="X319" i="5" s="1"/>
  <c r="Y319" i="5" s="1"/>
  <c r="C319" i="5"/>
  <c r="Y318" i="5"/>
  <c r="W318" i="5"/>
  <c r="X318" i="5" s="1"/>
  <c r="C318" i="5"/>
  <c r="W317" i="5"/>
  <c r="X317" i="5" s="1"/>
  <c r="Y317" i="5" s="1"/>
  <c r="C317" i="5"/>
  <c r="Y316" i="5"/>
  <c r="W316" i="5"/>
  <c r="X316" i="5" s="1"/>
  <c r="C316" i="5"/>
  <c r="X315" i="5"/>
  <c r="Y315" i="5" s="1"/>
  <c r="W315" i="5"/>
  <c r="C315" i="5"/>
  <c r="X314" i="5"/>
  <c r="Y314" i="5" s="1"/>
  <c r="W314" i="5"/>
  <c r="C314" i="5"/>
  <c r="X313" i="5"/>
  <c r="Y313" i="5" s="1"/>
  <c r="W313" i="5"/>
  <c r="C313" i="5"/>
  <c r="X312" i="5"/>
  <c r="Y312" i="5" s="1"/>
  <c r="W312" i="5"/>
  <c r="C312" i="5"/>
  <c r="X311" i="5"/>
  <c r="Y311" i="5" s="1"/>
  <c r="W311" i="5"/>
  <c r="C311" i="5"/>
  <c r="X310" i="5"/>
  <c r="Y310" i="5" s="1"/>
  <c r="W310" i="5"/>
  <c r="C310" i="5"/>
  <c r="X309" i="5"/>
  <c r="Y309" i="5" s="1"/>
  <c r="W309" i="5"/>
  <c r="C309" i="5"/>
  <c r="X308" i="5"/>
  <c r="Y308" i="5" s="1"/>
  <c r="W308" i="5"/>
  <c r="C308" i="5"/>
  <c r="X307" i="5"/>
  <c r="Y307" i="5" s="1"/>
  <c r="W307" i="5"/>
  <c r="C307" i="5"/>
  <c r="X306" i="5"/>
  <c r="Y306" i="5" s="1"/>
  <c r="W306" i="5"/>
  <c r="C306" i="5"/>
  <c r="X305" i="5"/>
  <c r="Y305" i="5" s="1"/>
  <c r="W305" i="5"/>
  <c r="C305" i="5"/>
  <c r="X304" i="5"/>
  <c r="Y304" i="5" s="1"/>
  <c r="W304" i="5"/>
  <c r="C304" i="5"/>
  <c r="X303" i="5"/>
  <c r="Y303" i="5" s="1"/>
  <c r="W303" i="5"/>
  <c r="C303" i="5"/>
  <c r="X302" i="5"/>
  <c r="Y302" i="5" s="1"/>
  <c r="W302" i="5"/>
  <c r="C302" i="5"/>
  <c r="X301" i="5"/>
  <c r="Y301" i="5" s="1"/>
  <c r="W301" i="5"/>
  <c r="C301" i="5"/>
  <c r="X300" i="5"/>
  <c r="Y300" i="5" s="1"/>
  <c r="W300" i="5"/>
  <c r="C300" i="5"/>
  <c r="X299" i="5"/>
  <c r="Y299" i="5" s="1"/>
  <c r="W299" i="5"/>
  <c r="C299" i="5"/>
  <c r="X298" i="5"/>
  <c r="Y298" i="5" s="1"/>
  <c r="W298" i="5"/>
  <c r="C298" i="5"/>
  <c r="X297" i="5"/>
  <c r="Y297" i="5" s="1"/>
  <c r="W297" i="5"/>
  <c r="C297" i="5"/>
  <c r="X296" i="5"/>
  <c r="Y296" i="5" s="1"/>
  <c r="W296" i="5"/>
  <c r="C296" i="5"/>
  <c r="X295" i="5"/>
  <c r="Y295" i="5" s="1"/>
  <c r="W295" i="5"/>
  <c r="C295" i="5"/>
  <c r="X294" i="5"/>
  <c r="Y294" i="5" s="1"/>
  <c r="W294" i="5"/>
  <c r="C294" i="5"/>
  <c r="X293" i="5"/>
  <c r="Y293" i="5" s="1"/>
  <c r="W293" i="5"/>
  <c r="C293" i="5"/>
  <c r="X292" i="5"/>
  <c r="Y292" i="5" s="1"/>
  <c r="W292" i="5"/>
  <c r="C292" i="5"/>
  <c r="X291" i="5"/>
  <c r="Y291" i="5" s="1"/>
  <c r="W291" i="5"/>
  <c r="C291" i="5"/>
  <c r="X290" i="5"/>
  <c r="Y290" i="5" s="1"/>
  <c r="W290" i="5"/>
  <c r="C290" i="5"/>
  <c r="X289" i="5"/>
  <c r="Y289" i="5" s="1"/>
  <c r="W289" i="5"/>
  <c r="C289" i="5"/>
  <c r="X288" i="5"/>
  <c r="Y288" i="5" s="1"/>
  <c r="W288" i="5"/>
  <c r="C288" i="5"/>
  <c r="X287" i="5"/>
  <c r="Y287" i="5" s="1"/>
  <c r="W287" i="5"/>
  <c r="C287" i="5"/>
  <c r="X286" i="5"/>
  <c r="Y286" i="5" s="1"/>
  <c r="W286" i="5"/>
  <c r="C286" i="5"/>
  <c r="X285" i="5"/>
  <c r="Y285" i="5" s="1"/>
  <c r="W285" i="5"/>
  <c r="C285" i="5"/>
  <c r="X284" i="5"/>
  <c r="Y284" i="5" s="1"/>
  <c r="W284" i="5"/>
  <c r="C284" i="5"/>
  <c r="X283" i="5"/>
  <c r="Y283" i="5" s="1"/>
  <c r="W283" i="5"/>
  <c r="C283" i="5"/>
  <c r="X282" i="5"/>
  <c r="Y282" i="5" s="1"/>
  <c r="W282" i="5"/>
  <c r="C282" i="5"/>
  <c r="X281" i="5"/>
  <c r="Y281" i="5" s="1"/>
  <c r="W281" i="5"/>
  <c r="C281" i="5"/>
  <c r="X280" i="5"/>
  <c r="Y280" i="5" s="1"/>
  <c r="W280" i="5"/>
  <c r="C280" i="5"/>
  <c r="X279" i="5"/>
  <c r="Y279" i="5" s="1"/>
  <c r="W279" i="5"/>
  <c r="C279" i="5"/>
  <c r="X278" i="5"/>
  <c r="Y278" i="5" s="1"/>
  <c r="W278" i="5"/>
  <c r="C278" i="5"/>
  <c r="X277" i="5"/>
  <c r="Y277" i="5" s="1"/>
  <c r="W277" i="5"/>
  <c r="C277" i="5"/>
  <c r="X276" i="5"/>
  <c r="Y276" i="5" s="1"/>
  <c r="W276" i="5"/>
  <c r="C276" i="5"/>
  <c r="X275" i="5"/>
  <c r="Y275" i="5" s="1"/>
  <c r="W275" i="5"/>
  <c r="C275" i="5"/>
  <c r="X274" i="5"/>
  <c r="Y274" i="5" s="1"/>
  <c r="W274" i="5"/>
  <c r="C274" i="5"/>
  <c r="X273" i="5"/>
  <c r="Y273" i="5" s="1"/>
  <c r="W273" i="5"/>
  <c r="C273" i="5"/>
  <c r="X272" i="5"/>
  <c r="Y272" i="5" s="1"/>
  <c r="W272" i="5"/>
  <c r="C272" i="5"/>
  <c r="X271" i="5"/>
  <c r="Y271" i="5" s="1"/>
  <c r="W271" i="5"/>
  <c r="C271" i="5"/>
  <c r="X270" i="5"/>
  <c r="Y270" i="5" s="1"/>
  <c r="W270" i="5"/>
  <c r="C270" i="5"/>
  <c r="X269" i="5"/>
  <c r="Y269" i="5" s="1"/>
  <c r="W269" i="5"/>
  <c r="C269" i="5"/>
  <c r="X268" i="5"/>
  <c r="Y268" i="5" s="1"/>
  <c r="W268" i="5"/>
  <c r="C268" i="5"/>
  <c r="X267" i="5"/>
  <c r="Y267" i="5" s="1"/>
  <c r="W267" i="5"/>
  <c r="C267" i="5"/>
  <c r="X266" i="5"/>
  <c r="Y266" i="5" s="1"/>
  <c r="W266" i="5"/>
  <c r="C266" i="5"/>
  <c r="X265" i="5"/>
  <c r="Y265" i="5" s="1"/>
  <c r="W265" i="5"/>
  <c r="C265" i="5"/>
  <c r="X264" i="5"/>
  <c r="Y264" i="5" s="1"/>
  <c r="W264" i="5"/>
  <c r="C264" i="5"/>
  <c r="X263" i="5"/>
  <c r="Y263" i="5" s="1"/>
  <c r="W263" i="5"/>
  <c r="C263" i="5"/>
  <c r="X262" i="5"/>
  <c r="Y262" i="5" s="1"/>
  <c r="W262" i="5"/>
  <c r="C262" i="5"/>
  <c r="X261" i="5"/>
  <c r="Y261" i="5" s="1"/>
  <c r="W261" i="5"/>
  <c r="C261" i="5"/>
  <c r="X260" i="5"/>
  <c r="Y260" i="5" s="1"/>
  <c r="W260" i="5"/>
  <c r="C260" i="5"/>
  <c r="X259" i="5"/>
  <c r="Y259" i="5" s="1"/>
  <c r="W259" i="5"/>
  <c r="C259" i="5"/>
  <c r="X258" i="5"/>
  <c r="Y258" i="5" s="1"/>
  <c r="W258" i="5"/>
  <c r="C258" i="5"/>
  <c r="X257" i="5"/>
  <c r="Y257" i="5" s="1"/>
  <c r="W257" i="5"/>
  <c r="C257" i="5"/>
  <c r="X256" i="5"/>
  <c r="Y256" i="5" s="1"/>
  <c r="W256" i="5"/>
  <c r="C256" i="5"/>
  <c r="X255" i="5"/>
  <c r="Y255" i="5" s="1"/>
  <c r="W255" i="5"/>
  <c r="C255" i="5"/>
  <c r="X254" i="5"/>
  <c r="Y254" i="5" s="1"/>
  <c r="W254" i="5"/>
  <c r="C254" i="5"/>
  <c r="X253" i="5"/>
  <c r="Y253" i="5" s="1"/>
  <c r="W253" i="5"/>
  <c r="C253" i="5"/>
  <c r="X252" i="5"/>
  <c r="Y252" i="5" s="1"/>
  <c r="W252" i="5"/>
  <c r="C252" i="5"/>
  <c r="X251" i="5"/>
  <c r="Y251" i="5" s="1"/>
  <c r="W251" i="5"/>
  <c r="C251" i="5"/>
  <c r="X250" i="5"/>
  <c r="Y250" i="5" s="1"/>
  <c r="W250" i="5"/>
  <c r="C250" i="5"/>
  <c r="X249" i="5"/>
  <c r="Y249" i="5" s="1"/>
  <c r="W249" i="5"/>
  <c r="C249" i="5"/>
  <c r="X248" i="5"/>
  <c r="Y248" i="5" s="1"/>
  <c r="W248" i="5"/>
  <c r="C248" i="5"/>
  <c r="X247" i="5"/>
  <c r="Y247" i="5" s="1"/>
  <c r="W247" i="5"/>
  <c r="C247" i="5"/>
  <c r="X246" i="5"/>
  <c r="Y246" i="5" s="1"/>
  <c r="W246" i="5"/>
  <c r="C246" i="5"/>
  <c r="X245" i="5"/>
  <c r="Y245" i="5" s="1"/>
  <c r="W245" i="5"/>
  <c r="C245" i="5"/>
  <c r="X244" i="5"/>
  <c r="Y244" i="5" s="1"/>
  <c r="W244" i="5"/>
  <c r="C244" i="5"/>
  <c r="X243" i="5"/>
  <c r="Y243" i="5" s="1"/>
  <c r="W243" i="5"/>
  <c r="C243" i="5"/>
  <c r="X242" i="5"/>
  <c r="Y242" i="5" s="1"/>
  <c r="W242" i="5"/>
  <c r="C242" i="5"/>
  <c r="X241" i="5"/>
  <c r="Y241" i="5" s="1"/>
  <c r="W241" i="5"/>
  <c r="C241" i="5"/>
  <c r="X240" i="5"/>
  <c r="Y240" i="5" s="1"/>
  <c r="W240" i="5"/>
  <c r="C240" i="5"/>
  <c r="X239" i="5"/>
  <c r="Y239" i="5" s="1"/>
  <c r="W239" i="5"/>
  <c r="C239" i="5"/>
  <c r="X238" i="5"/>
  <c r="Y238" i="5" s="1"/>
  <c r="W238" i="5"/>
  <c r="C238" i="5"/>
  <c r="X237" i="5"/>
  <c r="Y237" i="5" s="1"/>
  <c r="W237" i="5"/>
  <c r="C237" i="5"/>
  <c r="X236" i="5"/>
  <c r="Y236" i="5" s="1"/>
  <c r="W236" i="5"/>
  <c r="C236" i="5"/>
  <c r="X235" i="5"/>
  <c r="Y235" i="5" s="1"/>
  <c r="W235" i="5"/>
  <c r="C235" i="5"/>
  <c r="X234" i="5"/>
  <c r="Y234" i="5" s="1"/>
  <c r="W234" i="5"/>
  <c r="C234" i="5"/>
  <c r="X233" i="5"/>
  <c r="Y233" i="5" s="1"/>
  <c r="W233" i="5"/>
  <c r="C233" i="5"/>
  <c r="X232" i="5"/>
  <c r="Y232" i="5" s="1"/>
  <c r="W232" i="5"/>
  <c r="C232" i="5"/>
  <c r="X231" i="5"/>
  <c r="Y231" i="5" s="1"/>
  <c r="W231" i="5"/>
  <c r="C231" i="5"/>
  <c r="X230" i="5"/>
  <c r="Y230" i="5" s="1"/>
  <c r="W230" i="5"/>
  <c r="C230" i="5"/>
  <c r="X229" i="5"/>
  <c r="Y229" i="5" s="1"/>
  <c r="W229" i="5"/>
  <c r="C229" i="5"/>
  <c r="X228" i="5"/>
  <c r="Y228" i="5" s="1"/>
  <c r="W228" i="5"/>
  <c r="C228" i="5"/>
  <c r="X227" i="5"/>
  <c r="Y227" i="5" s="1"/>
  <c r="W227" i="5"/>
  <c r="C227" i="5"/>
  <c r="X226" i="5"/>
  <c r="Y226" i="5" s="1"/>
  <c r="W226" i="5"/>
  <c r="C226" i="5"/>
  <c r="X225" i="5"/>
  <c r="Y225" i="5" s="1"/>
  <c r="W225" i="5"/>
  <c r="C225" i="5"/>
  <c r="X224" i="5"/>
  <c r="Y224" i="5" s="1"/>
  <c r="W224" i="5"/>
  <c r="C224" i="5"/>
  <c r="X223" i="5"/>
  <c r="Y223" i="5" s="1"/>
  <c r="W223" i="5"/>
  <c r="C223" i="5"/>
  <c r="X222" i="5"/>
  <c r="Y222" i="5" s="1"/>
  <c r="W222" i="5"/>
  <c r="C222" i="5"/>
  <c r="X221" i="5"/>
  <c r="Y221" i="5" s="1"/>
  <c r="W221" i="5"/>
  <c r="C221" i="5"/>
  <c r="X220" i="5"/>
  <c r="Y220" i="5" s="1"/>
  <c r="W220" i="5"/>
  <c r="C220" i="5"/>
  <c r="X219" i="5"/>
  <c r="Y219" i="5" s="1"/>
  <c r="W219" i="5"/>
  <c r="C219" i="5"/>
  <c r="X218" i="5"/>
  <c r="Y218" i="5" s="1"/>
  <c r="W218" i="5"/>
  <c r="C218" i="5"/>
  <c r="X217" i="5"/>
  <c r="Y217" i="5" s="1"/>
  <c r="W217" i="5"/>
  <c r="C217" i="5"/>
  <c r="X216" i="5"/>
  <c r="Y216" i="5" s="1"/>
  <c r="W216" i="5"/>
  <c r="C216" i="5"/>
  <c r="X215" i="5"/>
  <c r="Y215" i="5" s="1"/>
  <c r="W215" i="5"/>
  <c r="C215" i="5"/>
  <c r="X214" i="5"/>
  <c r="Y214" i="5" s="1"/>
  <c r="W214" i="5"/>
  <c r="C214" i="5"/>
  <c r="X213" i="5"/>
  <c r="Y213" i="5" s="1"/>
  <c r="W213" i="5"/>
  <c r="C213" i="5"/>
  <c r="X212" i="5"/>
  <c r="Y212" i="5" s="1"/>
  <c r="W212" i="5"/>
  <c r="C212" i="5"/>
  <c r="X211" i="5"/>
  <c r="Y211" i="5" s="1"/>
  <c r="W211" i="5"/>
  <c r="C211" i="5"/>
  <c r="X210" i="5"/>
  <c r="Y210" i="5" s="1"/>
  <c r="W210" i="5"/>
  <c r="C210" i="5"/>
  <c r="X209" i="5"/>
  <c r="Y209" i="5" s="1"/>
  <c r="W209" i="5"/>
  <c r="C209" i="5"/>
  <c r="X208" i="5"/>
  <c r="Y208" i="5" s="1"/>
  <c r="W208" i="5"/>
  <c r="C208" i="5"/>
  <c r="X207" i="5"/>
  <c r="Y207" i="5" s="1"/>
  <c r="W207" i="5"/>
  <c r="C207" i="5"/>
  <c r="X206" i="5"/>
  <c r="Y206" i="5" s="1"/>
  <c r="W206" i="5"/>
  <c r="C206" i="5"/>
  <c r="X205" i="5"/>
  <c r="Y205" i="5" s="1"/>
  <c r="W205" i="5"/>
  <c r="C205" i="5"/>
  <c r="X204" i="5"/>
  <c r="Y204" i="5" s="1"/>
  <c r="W204" i="5"/>
  <c r="C204" i="5"/>
  <c r="X203" i="5"/>
  <c r="Y203" i="5" s="1"/>
  <c r="W203" i="5"/>
  <c r="C203" i="5"/>
  <c r="X202" i="5"/>
  <c r="Y202" i="5" s="1"/>
  <c r="W202" i="5"/>
  <c r="C202" i="5"/>
  <c r="X201" i="5"/>
  <c r="Y201" i="5" s="1"/>
  <c r="W201" i="5"/>
  <c r="C201" i="5"/>
  <c r="X200" i="5"/>
  <c r="Y200" i="5" s="1"/>
  <c r="W200" i="5"/>
  <c r="C200" i="5"/>
  <c r="X199" i="5"/>
  <c r="Y199" i="5" s="1"/>
  <c r="W199" i="5"/>
  <c r="C199" i="5"/>
  <c r="X198" i="5"/>
  <c r="Y198" i="5" s="1"/>
  <c r="W198" i="5"/>
  <c r="C198" i="5"/>
  <c r="X197" i="5"/>
  <c r="Y197" i="5" s="1"/>
  <c r="W197" i="5"/>
  <c r="C197" i="5"/>
  <c r="X196" i="5"/>
  <c r="Y196" i="5" s="1"/>
  <c r="W196" i="5"/>
  <c r="C196" i="5"/>
  <c r="X195" i="5"/>
  <c r="Y195" i="5" s="1"/>
  <c r="W195" i="5"/>
  <c r="C195" i="5"/>
  <c r="X194" i="5"/>
  <c r="Y194" i="5" s="1"/>
  <c r="W194" i="5"/>
  <c r="C194" i="5"/>
  <c r="X193" i="5"/>
  <c r="Y193" i="5" s="1"/>
  <c r="W193" i="5"/>
  <c r="C193" i="5"/>
  <c r="X192" i="5"/>
  <c r="Y192" i="5" s="1"/>
  <c r="W192" i="5"/>
  <c r="C192" i="5"/>
  <c r="X191" i="5"/>
  <c r="Y191" i="5" s="1"/>
  <c r="W191" i="5"/>
  <c r="C191" i="5"/>
  <c r="X190" i="5"/>
  <c r="Y190" i="5" s="1"/>
  <c r="W190" i="5"/>
  <c r="C190" i="5"/>
  <c r="X189" i="5"/>
  <c r="Y189" i="5" s="1"/>
  <c r="W189" i="5"/>
  <c r="C189" i="5"/>
  <c r="X188" i="5"/>
  <c r="Y188" i="5" s="1"/>
  <c r="W188" i="5"/>
  <c r="C188" i="5"/>
  <c r="X187" i="5"/>
  <c r="Y187" i="5" s="1"/>
  <c r="W187" i="5"/>
  <c r="C187" i="5"/>
  <c r="X186" i="5"/>
  <c r="Y186" i="5" s="1"/>
  <c r="W186" i="5"/>
  <c r="C186" i="5"/>
  <c r="X185" i="5"/>
  <c r="Y185" i="5" s="1"/>
  <c r="W185" i="5"/>
  <c r="C185" i="5"/>
  <c r="X184" i="5"/>
  <c r="Y184" i="5" s="1"/>
  <c r="W184" i="5"/>
  <c r="C184" i="5"/>
  <c r="X183" i="5"/>
  <c r="Y183" i="5" s="1"/>
  <c r="W183" i="5"/>
  <c r="C183" i="5"/>
  <c r="X182" i="5"/>
  <c r="Y182" i="5" s="1"/>
  <c r="W182" i="5"/>
  <c r="C182" i="5"/>
  <c r="X181" i="5"/>
  <c r="Y181" i="5" s="1"/>
  <c r="W181" i="5"/>
  <c r="C181" i="5"/>
  <c r="X180" i="5"/>
  <c r="Y180" i="5" s="1"/>
  <c r="W180" i="5"/>
  <c r="C180" i="5"/>
  <c r="X179" i="5"/>
  <c r="Y179" i="5" s="1"/>
  <c r="W179" i="5"/>
  <c r="C179" i="5"/>
  <c r="X178" i="5"/>
  <c r="Y178" i="5" s="1"/>
  <c r="W178" i="5"/>
  <c r="C178" i="5"/>
  <c r="X177" i="5"/>
  <c r="Y177" i="5" s="1"/>
  <c r="W177" i="5"/>
  <c r="C177" i="5"/>
  <c r="X176" i="5"/>
  <c r="Y176" i="5" s="1"/>
  <c r="W176" i="5"/>
  <c r="C176" i="5"/>
  <c r="X173" i="5"/>
  <c r="Y173" i="5" s="1"/>
  <c r="W173" i="5"/>
  <c r="C173" i="5"/>
  <c r="X172" i="5"/>
  <c r="Y172" i="5" s="1"/>
  <c r="W172" i="5"/>
  <c r="C172" i="5"/>
  <c r="X171" i="5"/>
  <c r="Y171" i="5" s="1"/>
  <c r="W171" i="5"/>
  <c r="C171" i="5"/>
  <c r="X170" i="5"/>
  <c r="Y170" i="5" s="1"/>
  <c r="W170" i="5"/>
  <c r="C170" i="5"/>
  <c r="X169" i="5"/>
  <c r="Y169" i="5" s="1"/>
  <c r="W169" i="5"/>
  <c r="C169" i="5"/>
  <c r="X168" i="5"/>
  <c r="Y168" i="5" s="1"/>
  <c r="W168" i="5"/>
  <c r="C168" i="5"/>
  <c r="X167" i="5"/>
  <c r="Y167" i="5" s="1"/>
  <c r="W167" i="5"/>
  <c r="C167" i="5"/>
  <c r="X166" i="5"/>
  <c r="Y166" i="5" s="1"/>
  <c r="W166" i="5"/>
  <c r="C166" i="5"/>
  <c r="X165" i="5"/>
  <c r="Y165" i="5" s="1"/>
  <c r="W165" i="5"/>
  <c r="C165" i="5"/>
  <c r="X164" i="5"/>
  <c r="Y164" i="5" s="1"/>
  <c r="W164" i="5"/>
  <c r="C164" i="5"/>
  <c r="X163" i="5"/>
  <c r="Y163" i="5" s="1"/>
  <c r="W163" i="5"/>
  <c r="C163" i="5"/>
  <c r="X162" i="5"/>
  <c r="Y162" i="5" s="1"/>
  <c r="W162" i="5"/>
  <c r="C162" i="5"/>
  <c r="X161" i="5"/>
  <c r="Y161" i="5" s="1"/>
  <c r="W161" i="5"/>
  <c r="C161" i="5"/>
  <c r="X160" i="5"/>
  <c r="Y160" i="5" s="1"/>
  <c r="W160" i="5"/>
  <c r="C160" i="5"/>
  <c r="X159" i="5"/>
  <c r="Y159" i="5" s="1"/>
  <c r="W159" i="5"/>
  <c r="C159" i="5"/>
  <c r="X158" i="5"/>
  <c r="Y158" i="5" s="1"/>
  <c r="W158" i="5"/>
  <c r="C158" i="5"/>
  <c r="X157" i="5"/>
  <c r="Y157" i="5" s="1"/>
  <c r="W157" i="5"/>
  <c r="C157" i="5"/>
  <c r="X156" i="5"/>
  <c r="Y156" i="5" s="1"/>
  <c r="W156" i="5"/>
  <c r="C156" i="5"/>
  <c r="X155" i="5"/>
  <c r="Y155" i="5" s="1"/>
  <c r="W155" i="5"/>
  <c r="C155" i="5"/>
  <c r="X154" i="5"/>
  <c r="Y154" i="5" s="1"/>
  <c r="W154" i="5"/>
  <c r="C154" i="5"/>
  <c r="X153" i="5"/>
  <c r="Y153" i="5" s="1"/>
  <c r="W153" i="5"/>
  <c r="C153" i="5"/>
  <c r="X152" i="5"/>
  <c r="Y152" i="5" s="1"/>
  <c r="W152" i="5"/>
  <c r="C152" i="5"/>
  <c r="X151" i="5"/>
  <c r="Y151" i="5" s="1"/>
  <c r="W151" i="5"/>
  <c r="C151" i="5"/>
  <c r="X150" i="5"/>
  <c r="Y150" i="5" s="1"/>
  <c r="W150" i="5"/>
  <c r="C150" i="5"/>
  <c r="X149" i="5"/>
  <c r="Y149" i="5" s="1"/>
  <c r="W149" i="5"/>
  <c r="C149" i="5"/>
  <c r="X148" i="5"/>
  <c r="Y148" i="5" s="1"/>
  <c r="W148" i="5"/>
  <c r="C148" i="5"/>
  <c r="X147" i="5"/>
  <c r="Y147" i="5" s="1"/>
  <c r="W147" i="5"/>
  <c r="C147" i="5"/>
  <c r="X146" i="5"/>
  <c r="Y146" i="5" s="1"/>
  <c r="W146" i="5"/>
  <c r="C146" i="5"/>
  <c r="X145" i="5"/>
  <c r="Y145" i="5" s="1"/>
  <c r="W145" i="5"/>
  <c r="C145" i="5"/>
  <c r="X144" i="5"/>
  <c r="Y144" i="5" s="1"/>
  <c r="W144" i="5"/>
  <c r="C144" i="5"/>
  <c r="X143" i="5"/>
  <c r="Y143" i="5" s="1"/>
  <c r="W143" i="5"/>
  <c r="C143" i="5"/>
  <c r="X142" i="5"/>
  <c r="Y142" i="5" s="1"/>
  <c r="W142" i="5"/>
  <c r="C142" i="5"/>
  <c r="X141" i="5"/>
  <c r="Y141" i="5" s="1"/>
  <c r="W141" i="5"/>
  <c r="C141" i="5"/>
  <c r="X140" i="5"/>
  <c r="Y140" i="5" s="1"/>
  <c r="W140" i="5"/>
  <c r="C140" i="5"/>
  <c r="X139" i="5"/>
  <c r="Y139" i="5" s="1"/>
  <c r="W139" i="5"/>
  <c r="C139" i="5"/>
  <c r="X138" i="5"/>
  <c r="Y138" i="5" s="1"/>
  <c r="W138" i="5"/>
  <c r="C138" i="5"/>
  <c r="X137" i="5"/>
  <c r="Y137" i="5" s="1"/>
  <c r="W137" i="5"/>
  <c r="C137" i="5"/>
  <c r="X136" i="5"/>
  <c r="Y136" i="5" s="1"/>
  <c r="W136" i="5"/>
  <c r="C136" i="5"/>
  <c r="X135" i="5"/>
  <c r="Y135" i="5" s="1"/>
  <c r="W135" i="5"/>
  <c r="C135" i="5"/>
  <c r="X134" i="5"/>
  <c r="Y134" i="5" s="1"/>
  <c r="W134" i="5"/>
  <c r="C134" i="5"/>
  <c r="X133" i="5"/>
  <c r="Y133" i="5" s="1"/>
  <c r="W133" i="5"/>
  <c r="C133" i="5"/>
  <c r="X132" i="5"/>
  <c r="Y132" i="5" s="1"/>
  <c r="W132" i="5"/>
  <c r="C132" i="5"/>
  <c r="X131" i="5"/>
  <c r="Y131" i="5" s="1"/>
  <c r="W131" i="5"/>
  <c r="C131" i="5"/>
  <c r="X130" i="5"/>
  <c r="Y130" i="5" s="1"/>
  <c r="W130" i="5"/>
  <c r="C130" i="5"/>
  <c r="X129" i="5"/>
  <c r="Y129" i="5" s="1"/>
  <c r="W129" i="5"/>
  <c r="C129" i="5"/>
  <c r="X128" i="5"/>
  <c r="Y128" i="5" s="1"/>
  <c r="W128" i="5"/>
  <c r="C128" i="5"/>
  <c r="X127" i="5"/>
  <c r="Y127" i="5" s="1"/>
  <c r="W127" i="5"/>
  <c r="C127" i="5"/>
  <c r="X126" i="5"/>
  <c r="Y126" i="5" s="1"/>
  <c r="W126" i="5"/>
  <c r="C126" i="5"/>
  <c r="X125" i="5"/>
  <c r="Y125" i="5" s="1"/>
  <c r="W125" i="5"/>
  <c r="C125" i="5"/>
  <c r="X124" i="5"/>
  <c r="Y124" i="5" s="1"/>
  <c r="W124" i="5"/>
  <c r="C124" i="5"/>
  <c r="X123" i="5"/>
  <c r="Y123" i="5" s="1"/>
  <c r="W123" i="5"/>
  <c r="C123" i="5"/>
  <c r="X122" i="5"/>
  <c r="Y122" i="5" s="1"/>
  <c r="W122" i="5"/>
  <c r="C122" i="5"/>
  <c r="X121" i="5"/>
  <c r="Y121" i="5" s="1"/>
  <c r="W121" i="5"/>
  <c r="C121" i="5"/>
  <c r="X120" i="5"/>
  <c r="Y120" i="5" s="1"/>
  <c r="W120" i="5"/>
  <c r="C120" i="5"/>
  <c r="X119" i="5"/>
  <c r="Y119" i="5" s="1"/>
  <c r="W119" i="5"/>
  <c r="C119" i="5"/>
  <c r="X118" i="5"/>
  <c r="Y118" i="5" s="1"/>
  <c r="W118" i="5"/>
  <c r="C118" i="5"/>
  <c r="X117" i="5"/>
  <c r="Y117" i="5" s="1"/>
  <c r="W117" i="5"/>
  <c r="C117" i="5"/>
  <c r="X116" i="5"/>
  <c r="Y116" i="5" s="1"/>
  <c r="W116" i="5"/>
  <c r="C116" i="5"/>
  <c r="X115" i="5"/>
  <c r="Y115" i="5" s="1"/>
  <c r="W115" i="5"/>
  <c r="C115" i="5"/>
  <c r="X114" i="5"/>
  <c r="Y114" i="5" s="1"/>
  <c r="W114" i="5"/>
  <c r="C114" i="5"/>
  <c r="X113" i="5"/>
  <c r="Y113" i="5" s="1"/>
  <c r="W113" i="5"/>
  <c r="C113" i="5"/>
  <c r="X112" i="5"/>
  <c r="Y112" i="5" s="1"/>
  <c r="W112" i="5"/>
  <c r="C112" i="5"/>
  <c r="X111" i="5"/>
  <c r="Y111" i="5" s="1"/>
  <c r="W111" i="5"/>
  <c r="C111" i="5"/>
  <c r="X110" i="5"/>
  <c r="Y110" i="5" s="1"/>
  <c r="W110" i="5"/>
  <c r="C110" i="5"/>
  <c r="X109" i="5"/>
  <c r="Y109" i="5" s="1"/>
  <c r="W109" i="5"/>
  <c r="C109" i="5"/>
  <c r="X108" i="5"/>
  <c r="Y108" i="5" s="1"/>
  <c r="W108" i="5"/>
  <c r="C108" i="5"/>
  <c r="X107" i="5"/>
  <c r="Y107" i="5" s="1"/>
  <c r="W107" i="5"/>
  <c r="C107" i="5"/>
  <c r="X106" i="5"/>
  <c r="Y106" i="5" s="1"/>
  <c r="W106" i="5"/>
  <c r="C106" i="5"/>
  <c r="X105" i="5"/>
  <c r="Y105" i="5" s="1"/>
  <c r="W105" i="5"/>
  <c r="C105" i="5"/>
  <c r="X104" i="5"/>
  <c r="Y104" i="5" s="1"/>
  <c r="W104" i="5"/>
  <c r="C104" i="5"/>
  <c r="X103" i="5"/>
  <c r="Y103" i="5" s="1"/>
  <c r="W103" i="5"/>
  <c r="C103" i="5"/>
  <c r="X102" i="5"/>
  <c r="Y102" i="5" s="1"/>
  <c r="W102" i="5"/>
  <c r="C102" i="5"/>
  <c r="X101" i="5"/>
  <c r="Y101" i="5" s="1"/>
  <c r="W101" i="5"/>
  <c r="C101" i="5"/>
  <c r="X100" i="5"/>
  <c r="Y100" i="5" s="1"/>
  <c r="W100" i="5"/>
  <c r="C100" i="5"/>
  <c r="X99" i="5"/>
  <c r="Y99" i="5" s="1"/>
  <c r="W99" i="5"/>
  <c r="C99" i="5"/>
  <c r="X98" i="5"/>
  <c r="Y98" i="5" s="1"/>
  <c r="W98" i="5"/>
  <c r="C98" i="5"/>
  <c r="X97" i="5"/>
  <c r="Y97" i="5" s="1"/>
  <c r="W97" i="5"/>
  <c r="C97" i="5"/>
  <c r="X96" i="5"/>
  <c r="Y96" i="5" s="1"/>
  <c r="W96" i="5"/>
  <c r="C96" i="5"/>
  <c r="X95" i="5"/>
  <c r="Y95" i="5" s="1"/>
  <c r="W95" i="5"/>
  <c r="C95" i="5"/>
  <c r="X94" i="5"/>
  <c r="Y94" i="5" s="1"/>
  <c r="W94" i="5"/>
  <c r="C94" i="5"/>
  <c r="X93" i="5"/>
  <c r="Y93" i="5" s="1"/>
  <c r="W93" i="5"/>
  <c r="C93" i="5"/>
  <c r="X92" i="5"/>
  <c r="Y92" i="5" s="1"/>
  <c r="W92" i="5"/>
  <c r="C92" i="5"/>
  <c r="X91" i="5"/>
  <c r="Y91" i="5" s="1"/>
  <c r="W91" i="5"/>
  <c r="C91" i="5"/>
  <c r="X90" i="5"/>
  <c r="Y90" i="5" s="1"/>
  <c r="W90" i="5"/>
  <c r="C90" i="5"/>
  <c r="X89" i="5"/>
  <c r="Y89" i="5" s="1"/>
  <c r="W89" i="5"/>
  <c r="C89" i="5"/>
  <c r="X88" i="5"/>
  <c r="Y88" i="5" s="1"/>
  <c r="W88" i="5"/>
  <c r="C88" i="5"/>
  <c r="X87" i="5"/>
  <c r="Y87" i="5" s="1"/>
  <c r="W87" i="5"/>
  <c r="C87" i="5"/>
  <c r="X86" i="5"/>
  <c r="Y86" i="5" s="1"/>
  <c r="W86" i="5"/>
  <c r="C86" i="5"/>
  <c r="X85" i="5"/>
  <c r="Y85" i="5" s="1"/>
  <c r="W85" i="5"/>
  <c r="C85" i="5"/>
  <c r="X84" i="5"/>
  <c r="Y84" i="5" s="1"/>
  <c r="W84" i="5"/>
  <c r="C84" i="5"/>
  <c r="X83" i="5"/>
  <c r="Y83" i="5" s="1"/>
  <c r="W83" i="5"/>
  <c r="C83" i="5"/>
  <c r="X82" i="5"/>
  <c r="Y82" i="5" s="1"/>
  <c r="W82" i="5"/>
  <c r="C82" i="5"/>
  <c r="X81" i="5"/>
  <c r="Y81" i="5" s="1"/>
  <c r="W81" i="5"/>
  <c r="C81" i="5"/>
  <c r="X80" i="5"/>
  <c r="Y80" i="5" s="1"/>
  <c r="W80" i="5"/>
  <c r="C80" i="5"/>
  <c r="X79" i="5"/>
  <c r="Y79" i="5" s="1"/>
  <c r="W79" i="5"/>
  <c r="C79" i="5"/>
  <c r="X78" i="5"/>
  <c r="Y78" i="5" s="1"/>
  <c r="W78" i="5"/>
  <c r="C78" i="5"/>
  <c r="X77" i="5"/>
  <c r="Y77" i="5" s="1"/>
  <c r="W77" i="5"/>
  <c r="C77" i="5"/>
  <c r="X76" i="5"/>
  <c r="Y76" i="5" s="1"/>
  <c r="W76" i="5"/>
  <c r="C76" i="5"/>
  <c r="X75" i="5"/>
  <c r="Y75" i="5" s="1"/>
  <c r="W75" i="5"/>
  <c r="C75" i="5"/>
  <c r="X74" i="5"/>
  <c r="Y74" i="5" s="1"/>
  <c r="W74" i="5"/>
  <c r="C74" i="5"/>
  <c r="X73" i="5"/>
  <c r="Y73" i="5" s="1"/>
  <c r="W73" i="5"/>
  <c r="C73" i="5"/>
  <c r="X72" i="5"/>
  <c r="Y72" i="5" s="1"/>
  <c r="W72" i="5"/>
  <c r="C72" i="5"/>
  <c r="X71" i="5"/>
  <c r="Y71" i="5" s="1"/>
  <c r="W71" i="5"/>
  <c r="C71" i="5"/>
  <c r="X70" i="5"/>
  <c r="Y70" i="5" s="1"/>
  <c r="W70" i="5"/>
  <c r="C70" i="5"/>
  <c r="X69" i="5"/>
  <c r="Y69" i="5" s="1"/>
  <c r="W69" i="5"/>
  <c r="C69" i="5"/>
  <c r="X68" i="5"/>
  <c r="Y68" i="5" s="1"/>
  <c r="W68" i="5"/>
  <c r="C68" i="5"/>
  <c r="X67" i="5"/>
  <c r="Y67" i="5" s="1"/>
  <c r="W67" i="5"/>
  <c r="C67" i="5"/>
  <c r="X66" i="5"/>
  <c r="Y66" i="5" s="1"/>
  <c r="W66" i="5"/>
  <c r="C66" i="5"/>
  <c r="X65" i="5"/>
  <c r="Y65" i="5" s="1"/>
  <c r="W65" i="5"/>
  <c r="C65" i="5"/>
  <c r="X64" i="5"/>
  <c r="Y64" i="5" s="1"/>
  <c r="W64" i="5"/>
  <c r="C64" i="5"/>
  <c r="X63" i="5"/>
  <c r="Y63" i="5" s="1"/>
  <c r="W63" i="5"/>
  <c r="C63" i="5"/>
  <c r="X62" i="5"/>
  <c r="Y62" i="5" s="1"/>
  <c r="W62" i="5"/>
  <c r="C62" i="5"/>
  <c r="X61" i="5"/>
  <c r="Y61" i="5" s="1"/>
  <c r="W61" i="5"/>
  <c r="C61" i="5"/>
  <c r="X60" i="5"/>
  <c r="Y60" i="5" s="1"/>
  <c r="W60" i="5"/>
  <c r="C60" i="5"/>
  <c r="X59" i="5"/>
  <c r="Y59" i="5" s="1"/>
  <c r="W59" i="5"/>
  <c r="C59" i="5"/>
  <c r="X58" i="5"/>
  <c r="Y58" i="5" s="1"/>
  <c r="W58" i="5"/>
  <c r="C58" i="5"/>
  <c r="X57" i="5"/>
  <c r="Y57" i="5" s="1"/>
  <c r="W57" i="5"/>
  <c r="C57" i="5"/>
  <c r="X56" i="5"/>
  <c r="Y56" i="5" s="1"/>
  <c r="W56" i="5"/>
  <c r="C56" i="5"/>
  <c r="X55" i="5"/>
  <c r="Y55" i="5" s="1"/>
  <c r="W55" i="5"/>
  <c r="C55" i="5"/>
  <c r="X54" i="5"/>
  <c r="Y54" i="5" s="1"/>
  <c r="W54" i="5"/>
  <c r="C54" i="5"/>
  <c r="X53" i="5"/>
  <c r="Y53" i="5" s="1"/>
  <c r="W53" i="5"/>
  <c r="C53" i="5"/>
  <c r="X52" i="5"/>
  <c r="Y52" i="5" s="1"/>
  <c r="W52" i="5"/>
  <c r="C52" i="5"/>
  <c r="X51" i="5"/>
  <c r="Y51" i="5" s="1"/>
  <c r="W51" i="5"/>
  <c r="C51" i="5"/>
  <c r="X50" i="5"/>
  <c r="Y50" i="5" s="1"/>
  <c r="W50" i="5"/>
  <c r="C50" i="5"/>
  <c r="X49" i="5"/>
  <c r="Y49" i="5" s="1"/>
  <c r="W49" i="5"/>
  <c r="C49" i="5"/>
  <c r="X48" i="5"/>
  <c r="Y48" i="5" s="1"/>
  <c r="W48" i="5"/>
  <c r="C48" i="5"/>
  <c r="X47" i="5"/>
  <c r="Y47" i="5" s="1"/>
  <c r="W47" i="5"/>
  <c r="C47" i="5"/>
  <c r="X46" i="5"/>
  <c r="Y46" i="5" s="1"/>
  <c r="W46" i="5"/>
  <c r="C46" i="5"/>
  <c r="X45" i="5"/>
  <c r="Y45" i="5" s="1"/>
  <c r="W45" i="5"/>
  <c r="C45" i="5"/>
  <c r="X44" i="5"/>
  <c r="Y44" i="5" s="1"/>
  <c r="W44" i="5"/>
  <c r="C44" i="5"/>
  <c r="X43" i="5"/>
  <c r="Y43" i="5" s="1"/>
  <c r="W43" i="5"/>
  <c r="C43" i="5"/>
  <c r="X42" i="5"/>
  <c r="Y42" i="5" s="1"/>
  <c r="W42" i="5"/>
  <c r="C42" i="5"/>
  <c r="X41" i="5"/>
  <c r="Y41" i="5" s="1"/>
  <c r="W41" i="5"/>
  <c r="C41" i="5"/>
  <c r="X40" i="5"/>
  <c r="Y40" i="5" s="1"/>
  <c r="W40" i="5"/>
  <c r="C40" i="5"/>
  <c r="X39" i="5"/>
  <c r="Y39" i="5" s="1"/>
  <c r="W39" i="5"/>
  <c r="C39" i="5"/>
  <c r="X38" i="5"/>
  <c r="Y38" i="5" s="1"/>
  <c r="W38" i="5"/>
  <c r="C38" i="5"/>
  <c r="X37" i="5"/>
  <c r="Y37" i="5" s="1"/>
  <c r="W37" i="5"/>
  <c r="C37" i="5"/>
  <c r="X36" i="5"/>
  <c r="Y36" i="5" s="1"/>
  <c r="W36" i="5"/>
  <c r="C36" i="5"/>
  <c r="X35" i="5"/>
  <c r="Y35" i="5" s="1"/>
  <c r="W35" i="5"/>
  <c r="C35" i="5"/>
  <c r="X34" i="5"/>
  <c r="Y34" i="5" s="1"/>
  <c r="W34" i="5"/>
  <c r="C34" i="5"/>
  <c r="X31" i="5"/>
  <c r="Y31" i="5" s="1"/>
  <c r="W31" i="5"/>
  <c r="C31" i="5"/>
  <c r="X30" i="5"/>
  <c r="Y30" i="5" s="1"/>
  <c r="W30" i="5"/>
  <c r="C30" i="5"/>
  <c r="X29" i="5"/>
  <c r="Y29" i="5" s="1"/>
  <c r="W29" i="5"/>
  <c r="C29" i="5"/>
  <c r="X28" i="5"/>
  <c r="Y28" i="5" s="1"/>
  <c r="W28" i="5"/>
  <c r="C28" i="5"/>
  <c r="X27" i="5"/>
  <c r="Y27" i="5" s="1"/>
  <c r="W27" i="5"/>
  <c r="C27" i="5"/>
  <c r="X26" i="5"/>
  <c r="Y26" i="5" s="1"/>
  <c r="W26" i="5"/>
  <c r="C26" i="5"/>
  <c r="X25" i="5"/>
  <c r="Y25" i="5" s="1"/>
  <c r="W25" i="5"/>
  <c r="C25" i="5"/>
  <c r="X24" i="5"/>
  <c r="Y24" i="5" s="1"/>
  <c r="W24" i="5"/>
  <c r="C24" i="5"/>
  <c r="X23" i="5"/>
  <c r="Y23" i="5" s="1"/>
  <c r="W23" i="5"/>
  <c r="C23" i="5"/>
  <c r="X22" i="5"/>
  <c r="Y22" i="5" s="1"/>
  <c r="W22" i="5"/>
  <c r="C22" i="5"/>
  <c r="X21" i="5"/>
  <c r="Y21" i="5" s="1"/>
  <c r="W21" i="5"/>
  <c r="C21" i="5"/>
  <c r="X20" i="5"/>
  <c r="Y20" i="5" s="1"/>
  <c r="W20" i="5"/>
  <c r="C20" i="5"/>
  <c r="X19" i="5"/>
  <c r="Y19" i="5" s="1"/>
  <c r="W19" i="5"/>
  <c r="C19" i="5"/>
  <c r="X18" i="5"/>
  <c r="Y18" i="5" s="1"/>
  <c r="W18" i="5"/>
  <c r="C18" i="5"/>
  <c r="X17" i="5"/>
  <c r="Y17" i="5" s="1"/>
  <c r="W17" i="5"/>
  <c r="C17" i="5"/>
  <c r="X16" i="5"/>
  <c r="Y16" i="5" s="1"/>
  <c r="W16" i="5"/>
  <c r="C16" i="5"/>
  <c r="X15" i="5"/>
  <c r="Y15" i="5" s="1"/>
  <c r="W15" i="5"/>
  <c r="C15" i="5"/>
  <c r="X14" i="5"/>
  <c r="Y14" i="5" s="1"/>
  <c r="W14" i="5"/>
  <c r="C14" i="5"/>
  <c r="X13" i="5"/>
  <c r="Y13" i="5" s="1"/>
  <c r="W13" i="5"/>
  <c r="C13" i="5"/>
  <c r="X12" i="5"/>
  <c r="Y12" i="5" s="1"/>
  <c r="W12" i="5"/>
  <c r="C12" i="5"/>
  <c r="X11" i="5"/>
  <c r="Y11" i="5" s="1"/>
  <c r="W11" i="5"/>
  <c r="C11" i="5"/>
  <c r="X10" i="5"/>
  <c r="Y10" i="5" s="1"/>
  <c r="W10" i="5"/>
  <c r="C10" i="5"/>
  <c r="X9" i="5"/>
  <c r="Y9" i="5" s="1"/>
  <c r="W9" i="5"/>
  <c r="C9" i="5"/>
  <c r="X8" i="5"/>
  <c r="Y8" i="5" s="1"/>
  <c r="W8" i="5"/>
  <c r="C8" i="5"/>
  <c r="X7" i="5"/>
  <c r="Y7" i="5" s="1"/>
  <c r="W7" i="5"/>
  <c r="C7" i="5"/>
  <c r="X6" i="5"/>
  <c r="Y6" i="5" s="1"/>
  <c r="W6" i="5"/>
  <c r="C6" i="5"/>
  <c r="X5" i="5"/>
  <c r="Y5" i="5" s="1"/>
  <c r="W5" i="5"/>
  <c r="C5" i="5"/>
  <c r="X4" i="5"/>
  <c r="Y4" i="5" s="1"/>
  <c r="W4" i="5"/>
  <c r="C4" i="5"/>
  <c r="X3" i="5"/>
  <c r="Y3" i="5" s="1"/>
  <c r="W3" i="5"/>
  <c r="C3" i="5"/>
  <c r="AE365" i="1" l="1"/>
  <c r="AD365" i="1"/>
  <c r="AB365" i="1"/>
  <c r="AE364" i="1"/>
  <c r="AD364" i="1"/>
  <c r="AB364" i="1"/>
  <c r="AE363" i="1"/>
  <c r="AD363" i="1"/>
  <c r="AB363" i="1"/>
  <c r="AE362" i="1"/>
  <c r="AD362" i="1"/>
  <c r="AB362" i="1"/>
  <c r="AE361" i="1"/>
  <c r="AD361" i="1"/>
  <c r="AB361" i="1"/>
  <c r="AE360" i="1"/>
  <c r="AD360" i="1"/>
  <c r="AB360" i="1"/>
  <c r="AE359" i="1"/>
  <c r="AD359" i="1"/>
  <c r="AB359" i="1"/>
  <c r="AE358" i="1"/>
  <c r="AD358" i="1"/>
  <c r="AB358" i="1"/>
  <c r="AE357" i="1"/>
  <c r="AD357" i="1"/>
  <c r="AB357" i="1"/>
  <c r="AE356" i="1"/>
  <c r="AD356" i="1"/>
  <c r="AB356" i="1"/>
  <c r="AE355" i="1"/>
  <c r="AD355" i="1"/>
  <c r="AB355" i="1"/>
  <c r="AE354" i="1"/>
  <c r="AD354" i="1"/>
  <c r="AB354" i="1"/>
  <c r="AE353" i="1"/>
  <c r="AD353" i="1"/>
  <c r="AB353" i="1"/>
  <c r="AE352" i="1"/>
  <c r="AD352" i="1"/>
  <c r="AB352" i="1"/>
  <c r="AE351" i="1"/>
  <c r="AD351" i="1"/>
  <c r="AB351" i="1"/>
  <c r="AE350" i="1"/>
  <c r="AD350" i="1"/>
  <c r="AB350" i="1"/>
  <c r="AE349" i="1"/>
  <c r="AD349" i="1"/>
  <c r="AB349" i="1"/>
  <c r="AE348" i="1"/>
  <c r="AD348" i="1"/>
  <c r="AB348" i="1"/>
  <c r="AE347" i="1"/>
  <c r="AD347" i="1"/>
  <c r="AB347" i="1"/>
  <c r="AE346" i="1"/>
  <c r="AD346" i="1"/>
  <c r="AB346" i="1"/>
  <c r="AE345" i="1"/>
  <c r="AD345" i="1"/>
  <c r="AB345" i="1"/>
  <c r="AE344" i="1"/>
  <c r="AD344" i="1"/>
  <c r="AB344" i="1"/>
  <c r="AE343" i="1"/>
  <c r="AD343" i="1"/>
  <c r="AB343" i="1"/>
  <c r="AE342" i="1"/>
  <c r="AD342" i="1"/>
  <c r="AB342" i="1"/>
  <c r="AE341" i="1"/>
  <c r="AD341" i="1"/>
  <c r="AB341" i="1"/>
  <c r="AE340" i="1"/>
  <c r="AD340" i="1"/>
  <c r="AB340" i="1"/>
  <c r="AE339" i="1"/>
  <c r="AD339" i="1"/>
  <c r="AB339" i="1"/>
  <c r="AE338" i="1"/>
  <c r="AD338" i="1"/>
  <c r="AB338" i="1"/>
  <c r="AE337" i="1"/>
  <c r="AD337" i="1"/>
  <c r="AB337" i="1"/>
  <c r="AE336" i="1"/>
  <c r="AD336" i="1"/>
  <c r="AB336" i="1"/>
  <c r="AE335" i="1"/>
  <c r="AD335" i="1"/>
  <c r="AB335" i="1"/>
  <c r="AE334" i="1"/>
  <c r="AD334" i="1"/>
  <c r="AB334" i="1"/>
  <c r="AE333" i="1"/>
  <c r="AD333" i="1"/>
  <c r="AB333" i="1"/>
  <c r="AE332" i="1"/>
  <c r="AD332" i="1"/>
  <c r="AB332" i="1"/>
  <c r="AE331" i="1"/>
  <c r="AD331" i="1"/>
  <c r="AB331" i="1"/>
  <c r="AE330" i="1"/>
  <c r="AD330" i="1"/>
  <c r="AB330" i="1"/>
  <c r="AE329" i="1"/>
  <c r="AD329" i="1"/>
  <c r="AB329" i="1"/>
  <c r="AE328" i="1"/>
  <c r="AD328" i="1"/>
  <c r="AB328" i="1"/>
  <c r="AE327" i="1"/>
  <c r="AD327" i="1"/>
  <c r="AB327" i="1"/>
  <c r="AE326" i="1"/>
  <c r="AD326" i="1"/>
  <c r="AB326" i="1"/>
  <c r="AE325" i="1"/>
  <c r="AD325" i="1"/>
  <c r="AB325" i="1"/>
  <c r="AE324" i="1"/>
  <c r="AD324" i="1"/>
  <c r="AB324" i="1"/>
  <c r="AE323" i="1"/>
  <c r="AD323" i="1"/>
  <c r="AB323" i="1"/>
  <c r="AE322" i="1"/>
  <c r="AD322" i="1"/>
  <c r="AB322" i="1"/>
  <c r="AE321" i="1"/>
  <c r="AD321" i="1"/>
  <c r="AB321" i="1"/>
  <c r="AE320" i="1"/>
  <c r="AD320" i="1"/>
  <c r="AB320" i="1"/>
  <c r="AE319" i="1"/>
  <c r="AD319" i="1"/>
  <c r="AB319" i="1"/>
  <c r="AE318" i="1"/>
  <c r="AD318" i="1"/>
  <c r="AB318" i="1"/>
  <c r="AE317" i="1"/>
  <c r="AD317" i="1"/>
  <c r="AB317" i="1"/>
  <c r="AE316" i="1"/>
  <c r="AD316" i="1"/>
  <c r="AB316" i="1"/>
  <c r="AE315" i="1"/>
  <c r="AD315" i="1"/>
  <c r="AB315" i="1"/>
  <c r="AE314" i="1"/>
  <c r="AD314" i="1"/>
  <c r="AB314" i="1"/>
  <c r="AE313" i="1"/>
  <c r="AD313" i="1"/>
  <c r="AB313" i="1"/>
  <c r="AE312" i="1"/>
  <c r="AD312" i="1"/>
  <c r="AB312" i="1"/>
  <c r="AE311" i="1"/>
  <c r="AD311" i="1"/>
  <c r="AB311" i="1"/>
  <c r="AE310" i="1"/>
  <c r="AD310" i="1"/>
  <c r="AB310" i="1"/>
  <c r="AE309" i="1"/>
  <c r="AD309" i="1"/>
  <c r="AB309" i="1"/>
  <c r="AE308" i="1"/>
  <c r="AD308" i="1"/>
  <c r="AB308" i="1"/>
  <c r="AE307" i="1"/>
  <c r="AD307" i="1"/>
  <c r="AB307" i="1"/>
  <c r="AE306" i="1"/>
  <c r="AD306" i="1"/>
  <c r="AB306" i="1"/>
  <c r="AE305" i="1"/>
  <c r="AD305" i="1"/>
  <c r="AB305" i="1"/>
  <c r="AE304" i="1"/>
  <c r="AD304" i="1"/>
  <c r="AB304" i="1"/>
  <c r="AE303" i="1"/>
  <c r="AD303" i="1"/>
  <c r="AB303" i="1"/>
  <c r="AE302" i="1"/>
  <c r="AD302" i="1"/>
  <c r="AB302" i="1"/>
  <c r="AE301" i="1"/>
  <c r="AD301" i="1"/>
  <c r="AB301" i="1"/>
  <c r="AE300" i="1"/>
  <c r="AD300" i="1"/>
  <c r="AB300" i="1"/>
  <c r="AE299" i="1"/>
  <c r="AD299" i="1"/>
  <c r="AB299" i="1"/>
  <c r="AE298" i="1"/>
  <c r="AD298" i="1"/>
  <c r="AB298" i="1"/>
  <c r="AE297" i="1"/>
  <c r="AD297" i="1"/>
  <c r="AB297" i="1"/>
  <c r="AE296" i="1"/>
  <c r="AD296" i="1"/>
  <c r="AB296" i="1"/>
  <c r="AE295" i="1"/>
  <c r="AD295" i="1"/>
  <c r="AB295" i="1"/>
  <c r="AE294" i="1"/>
  <c r="AD294" i="1"/>
  <c r="AB294" i="1"/>
  <c r="AE293" i="1"/>
  <c r="AD293" i="1"/>
  <c r="AB293" i="1"/>
  <c r="AE292" i="1"/>
  <c r="AD292" i="1"/>
  <c r="AB292" i="1"/>
  <c r="AE291" i="1"/>
  <c r="AD291" i="1"/>
  <c r="AB291" i="1"/>
  <c r="AE290" i="1"/>
  <c r="AD290" i="1"/>
  <c r="AB290" i="1"/>
  <c r="AE289" i="1"/>
  <c r="AD289" i="1"/>
  <c r="AB289" i="1"/>
  <c r="AE288" i="1"/>
  <c r="AD288" i="1"/>
  <c r="AB288" i="1"/>
  <c r="AE287" i="1"/>
  <c r="AD287" i="1"/>
  <c r="AB287" i="1"/>
  <c r="AE286" i="1"/>
  <c r="AD286" i="1"/>
  <c r="AB286" i="1"/>
  <c r="AE285" i="1"/>
  <c r="AD285" i="1"/>
  <c r="AB285" i="1"/>
  <c r="AE284" i="1"/>
  <c r="AD284" i="1"/>
  <c r="AB284" i="1"/>
  <c r="AE283" i="1"/>
  <c r="AD283" i="1"/>
  <c r="AB283" i="1"/>
  <c r="AE282" i="1"/>
  <c r="AD282" i="1"/>
  <c r="AB282" i="1"/>
  <c r="AE281" i="1"/>
  <c r="AD281" i="1"/>
  <c r="AB281" i="1"/>
  <c r="AE280" i="1"/>
  <c r="AD280" i="1"/>
  <c r="AB280" i="1"/>
  <c r="AE279" i="1"/>
  <c r="AD279" i="1"/>
  <c r="AB279" i="1"/>
  <c r="AE278" i="1"/>
  <c r="AD278" i="1"/>
  <c r="AB278" i="1"/>
  <c r="AE277" i="1"/>
  <c r="AD277" i="1"/>
  <c r="AB277" i="1"/>
  <c r="AE276" i="1"/>
  <c r="AD276" i="1"/>
  <c r="AB276" i="1"/>
  <c r="AE275" i="1"/>
  <c r="AD275" i="1"/>
  <c r="AB275" i="1"/>
  <c r="AE274" i="1"/>
  <c r="AD274" i="1"/>
  <c r="AB274" i="1"/>
  <c r="AE273" i="1"/>
  <c r="AD273" i="1"/>
  <c r="AB273" i="1"/>
  <c r="AE272" i="1"/>
  <c r="AD272" i="1"/>
  <c r="AB272" i="1"/>
  <c r="AE271" i="1"/>
  <c r="AD271" i="1"/>
  <c r="AB271" i="1"/>
  <c r="AE270" i="1"/>
  <c r="AD270" i="1"/>
  <c r="AB270" i="1"/>
  <c r="AE269" i="1"/>
  <c r="AD269" i="1"/>
  <c r="AB269" i="1"/>
  <c r="AE268" i="1"/>
  <c r="AD268" i="1"/>
  <c r="AB268" i="1"/>
  <c r="AE267" i="1"/>
  <c r="AD267" i="1"/>
  <c r="AB267" i="1"/>
  <c r="AE266" i="1"/>
  <c r="AD266" i="1"/>
  <c r="AB266" i="1"/>
  <c r="AE265" i="1"/>
  <c r="AD265" i="1"/>
  <c r="AB265" i="1"/>
  <c r="AE264" i="1"/>
  <c r="AD264" i="1"/>
  <c r="AB264" i="1"/>
  <c r="AE263" i="1"/>
  <c r="AD263" i="1"/>
  <c r="AB263" i="1"/>
  <c r="AE262" i="1"/>
  <c r="AD262" i="1"/>
  <c r="AB262" i="1"/>
  <c r="AE261" i="1"/>
  <c r="AD261" i="1"/>
  <c r="AB261" i="1"/>
  <c r="AE260" i="1"/>
  <c r="AD260" i="1"/>
  <c r="AB260" i="1"/>
  <c r="AE259" i="1"/>
  <c r="AD259" i="1"/>
  <c r="AB259" i="1"/>
  <c r="AE258" i="1"/>
  <c r="AD258" i="1"/>
  <c r="AB258" i="1"/>
  <c r="AE257" i="1"/>
  <c r="AD257" i="1"/>
  <c r="AB257" i="1"/>
  <c r="AE256" i="1"/>
  <c r="AD256" i="1"/>
  <c r="AB256" i="1"/>
  <c r="AE255" i="1"/>
  <c r="AD255" i="1"/>
  <c r="AB255" i="1"/>
  <c r="AE254" i="1"/>
  <c r="AD254" i="1"/>
  <c r="AB254" i="1"/>
  <c r="AE253" i="1"/>
  <c r="AD253" i="1"/>
  <c r="AB253" i="1"/>
  <c r="AE252" i="1"/>
  <c r="AD252" i="1"/>
  <c r="AB252" i="1"/>
  <c r="AE251" i="1"/>
  <c r="AD251" i="1"/>
  <c r="AB251" i="1"/>
  <c r="AE250" i="1"/>
  <c r="AD250" i="1"/>
  <c r="AB250" i="1"/>
  <c r="AE249" i="1"/>
  <c r="AD249" i="1"/>
  <c r="AB249" i="1"/>
  <c r="AE248" i="1"/>
  <c r="AD248" i="1"/>
  <c r="AB248" i="1"/>
  <c r="AE247" i="1"/>
  <c r="AD247" i="1"/>
  <c r="AB247" i="1"/>
  <c r="AE246" i="1"/>
  <c r="AD246" i="1"/>
  <c r="AB246" i="1"/>
  <c r="AE245" i="1"/>
  <c r="AD245" i="1"/>
  <c r="AB245" i="1"/>
  <c r="AE244" i="1"/>
  <c r="AD244" i="1"/>
  <c r="AB244" i="1"/>
  <c r="AE243" i="1"/>
  <c r="AD243" i="1"/>
  <c r="AB243" i="1"/>
  <c r="AE242" i="1"/>
  <c r="AD242" i="1"/>
  <c r="AB242" i="1"/>
  <c r="AE241" i="1"/>
  <c r="AD241" i="1"/>
  <c r="AB241" i="1"/>
  <c r="AE240" i="1"/>
  <c r="AD240" i="1"/>
  <c r="AB240" i="1"/>
  <c r="AE239" i="1"/>
  <c r="AD239" i="1"/>
  <c r="AB239" i="1"/>
  <c r="AE238" i="1"/>
  <c r="AD238" i="1"/>
  <c r="AB238" i="1"/>
  <c r="AE237" i="1"/>
  <c r="AD237" i="1"/>
  <c r="AB237" i="1"/>
  <c r="AE236" i="1"/>
  <c r="AD236" i="1"/>
  <c r="AB236" i="1"/>
  <c r="AE235" i="1"/>
  <c r="AD235" i="1"/>
  <c r="AB235" i="1"/>
  <c r="AE234" i="1"/>
  <c r="AD234" i="1"/>
  <c r="AB234" i="1"/>
  <c r="AE233" i="1"/>
  <c r="AD233" i="1"/>
  <c r="AB233" i="1"/>
  <c r="AE232" i="1"/>
  <c r="AD232" i="1"/>
  <c r="AB232" i="1"/>
  <c r="AE231" i="1"/>
  <c r="AD231" i="1"/>
  <c r="AB231" i="1"/>
  <c r="AE230" i="1"/>
  <c r="AD230" i="1"/>
  <c r="AB230" i="1"/>
  <c r="AE229" i="1"/>
  <c r="AD229" i="1"/>
  <c r="AB229" i="1"/>
  <c r="AE228" i="1"/>
  <c r="AD228" i="1"/>
  <c r="AB228" i="1"/>
  <c r="AE227" i="1"/>
  <c r="AD227" i="1"/>
  <c r="AB227" i="1"/>
  <c r="AE226" i="1"/>
  <c r="AD226" i="1"/>
  <c r="AB226" i="1"/>
  <c r="AE225" i="1"/>
  <c r="AD225" i="1"/>
  <c r="AB225" i="1"/>
  <c r="AE224" i="1"/>
  <c r="AD224" i="1"/>
  <c r="AB224" i="1"/>
  <c r="AE223" i="1"/>
  <c r="AD223" i="1"/>
  <c r="AB223" i="1"/>
  <c r="AE222" i="1"/>
  <c r="AD222" i="1"/>
  <c r="AB222" i="1"/>
  <c r="AE221" i="1"/>
  <c r="AD221" i="1"/>
  <c r="AB221" i="1"/>
  <c r="AE220" i="1"/>
  <c r="AD220" i="1"/>
  <c r="AB220" i="1"/>
  <c r="AE219" i="1"/>
  <c r="AD219" i="1"/>
  <c r="AB219" i="1"/>
  <c r="AE218" i="1"/>
  <c r="AD218" i="1"/>
  <c r="AB218" i="1"/>
  <c r="AE217" i="1"/>
  <c r="AD217" i="1"/>
  <c r="AB217" i="1"/>
  <c r="AE216" i="1"/>
  <c r="AD216" i="1"/>
  <c r="AB216" i="1"/>
  <c r="AE215" i="1"/>
  <c r="AD215" i="1"/>
  <c r="AB215" i="1"/>
  <c r="AE214" i="1"/>
  <c r="AD214" i="1"/>
  <c r="AB214" i="1"/>
  <c r="AE213" i="1"/>
  <c r="AD213" i="1"/>
  <c r="AB213" i="1"/>
  <c r="AE212" i="1"/>
  <c r="AD212" i="1"/>
  <c r="AB212" i="1"/>
  <c r="AE211" i="1"/>
  <c r="AD211" i="1"/>
  <c r="AB211" i="1"/>
  <c r="AE210" i="1"/>
  <c r="AD210" i="1"/>
  <c r="AB210" i="1"/>
  <c r="AE209" i="1"/>
  <c r="AD209" i="1"/>
  <c r="AB209" i="1"/>
  <c r="AE208" i="1"/>
  <c r="AD208" i="1"/>
  <c r="AB208" i="1"/>
  <c r="AE207" i="1"/>
  <c r="AD207" i="1"/>
  <c r="AB207" i="1"/>
  <c r="AE206" i="1"/>
  <c r="AD206" i="1"/>
  <c r="AB206" i="1"/>
  <c r="AE205" i="1"/>
  <c r="AD205" i="1"/>
  <c r="AB205" i="1"/>
  <c r="AE204" i="1"/>
  <c r="AD204" i="1"/>
  <c r="AB204" i="1"/>
  <c r="AE203" i="1"/>
  <c r="AD203" i="1"/>
  <c r="AB203" i="1"/>
  <c r="AE202" i="1"/>
  <c r="AD202" i="1"/>
  <c r="AB202" i="1"/>
  <c r="AE201" i="1"/>
  <c r="AD201" i="1"/>
  <c r="AB201" i="1"/>
  <c r="AE200" i="1"/>
  <c r="AD200" i="1"/>
  <c r="AB200" i="1"/>
  <c r="AE199" i="1"/>
  <c r="AD199" i="1"/>
  <c r="AB199" i="1"/>
  <c r="AE198" i="1"/>
  <c r="AD198" i="1"/>
  <c r="AB198" i="1"/>
  <c r="AE197" i="1"/>
  <c r="AD197" i="1"/>
  <c r="AB197" i="1"/>
  <c r="AE196" i="1"/>
  <c r="AD196" i="1"/>
  <c r="AB196" i="1"/>
  <c r="AE195" i="1"/>
  <c r="AD195" i="1"/>
  <c r="AB195" i="1"/>
  <c r="AE194" i="1"/>
  <c r="AD194" i="1"/>
  <c r="AB194" i="1"/>
  <c r="AE193" i="1"/>
  <c r="AD193" i="1"/>
  <c r="AB193" i="1"/>
  <c r="AE192" i="1"/>
  <c r="AD192" i="1"/>
  <c r="AB192" i="1"/>
  <c r="AE191" i="1"/>
  <c r="AD191" i="1"/>
  <c r="AB191" i="1"/>
  <c r="AE190" i="1"/>
  <c r="AD190" i="1"/>
  <c r="AB190" i="1"/>
  <c r="AE189" i="1"/>
  <c r="AD189" i="1"/>
  <c r="AB189" i="1"/>
  <c r="AE188" i="1"/>
  <c r="AD188" i="1"/>
  <c r="AB188" i="1"/>
  <c r="AE187" i="1"/>
  <c r="AD187" i="1"/>
  <c r="AB187" i="1"/>
  <c r="AE186" i="1"/>
  <c r="AD186" i="1"/>
  <c r="AB186" i="1"/>
  <c r="AE185" i="1"/>
  <c r="AD185" i="1"/>
  <c r="AB185" i="1"/>
  <c r="AE184" i="1"/>
  <c r="AD184" i="1"/>
  <c r="AB184" i="1"/>
  <c r="AE183" i="1"/>
  <c r="AD183" i="1"/>
  <c r="AB183" i="1"/>
  <c r="AE182" i="1"/>
  <c r="AD182" i="1"/>
  <c r="AB182" i="1"/>
  <c r="AE181" i="1"/>
  <c r="AD181" i="1"/>
  <c r="AB181" i="1"/>
  <c r="AE180" i="1"/>
  <c r="AD180" i="1"/>
  <c r="AB180" i="1"/>
  <c r="AE179" i="1"/>
  <c r="AD179" i="1"/>
  <c r="AB179" i="1"/>
  <c r="AE178" i="1"/>
  <c r="AD178" i="1"/>
  <c r="AB178" i="1"/>
  <c r="AE177" i="1"/>
  <c r="AD177" i="1"/>
  <c r="AB177" i="1"/>
  <c r="AE176" i="1"/>
  <c r="AD176" i="1"/>
  <c r="AB176" i="1"/>
  <c r="AE175" i="1"/>
  <c r="AD175" i="1"/>
  <c r="AB175" i="1"/>
  <c r="AE174" i="1"/>
  <c r="AD174" i="1"/>
  <c r="AB174" i="1"/>
  <c r="AE173" i="1"/>
  <c r="AD173" i="1"/>
  <c r="AB173" i="1"/>
  <c r="AE172" i="1"/>
  <c r="AD172" i="1"/>
  <c r="AB172" i="1"/>
  <c r="AE171" i="1"/>
  <c r="AD171" i="1"/>
  <c r="AB171" i="1"/>
  <c r="AE170" i="1"/>
  <c r="AD170" i="1"/>
  <c r="AB170" i="1"/>
  <c r="AE169" i="1"/>
  <c r="AD169" i="1"/>
  <c r="AB169" i="1"/>
  <c r="AE168" i="1"/>
  <c r="AD168" i="1"/>
  <c r="AB168" i="1"/>
  <c r="AE167" i="1"/>
  <c r="AD167" i="1"/>
  <c r="AB167" i="1"/>
  <c r="AE166" i="1"/>
  <c r="AD166" i="1"/>
  <c r="AB166" i="1"/>
  <c r="AE165" i="1"/>
  <c r="AD165" i="1"/>
  <c r="AB165" i="1"/>
  <c r="AE164" i="1"/>
  <c r="AD164" i="1"/>
  <c r="AB164" i="1"/>
  <c r="AE163" i="1"/>
  <c r="AD163" i="1"/>
  <c r="AB163" i="1"/>
  <c r="AE162" i="1"/>
  <c r="AD162" i="1"/>
  <c r="AB162" i="1"/>
  <c r="AE161" i="1"/>
  <c r="AD161" i="1"/>
  <c r="AB161" i="1"/>
  <c r="AE160" i="1"/>
  <c r="AD160" i="1"/>
  <c r="AB160" i="1"/>
  <c r="AE159" i="1"/>
  <c r="AD159" i="1"/>
  <c r="AB159" i="1"/>
  <c r="AE158" i="1"/>
  <c r="AD158" i="1"/>
  <c r="AB158" i="1"/>
  <c r="AE157" i="1"/>
  <c r="AD157" i="1"/>
  <c r="AB157" i="1"/>
  <c r="AE156" i="1"/>
  <c r="AD156" i="1"/>
  <c r="AB156" i="1"/>
  <c r="AE155" i="1"/>
  <c r="AD155" i="1"/>
  <c r="AB155" i="1"/>
  <c r="AE154" i="1"/>
  <c r="AD154" i="1"/>
  <c r="AB154" i="1"/>
  <c r="AE153" i="1"/>
  <c r="AD153" i="1"/>
  <c r="AB153" i="1"/>
  <c r="AE152" i="1"/>
  <c r="AD152" i="1"/>
  <c r="AB152" i="1"/>
  <c r="AE151" i="1"/>
  <c r="AD151" i="1"/>
  <c r="AB151" i="1"/>
  <c r="AE150" i="1"/>
  <c r="AD150" i="1"/>
  <c r="AB150" i="1"/>
  <c r="AE149" i="1"/>
  <c r="AD149" i="1"/>
  <c r="AB149" i="1"/>
  <c r="AE148" i="1"/>
  <c r="AD148" i="1"/>
  <c r="AB148" i="1"/>
  <c r="AE147" i="1"/>
  <c r="AD147" i="1"/>
  <c r="AB147" i="1"/>
  <c r="AE146" i="1"/>
  <c r="AD146" i="1"/>
  <c r="AB146" i="1"/>
  <c r="AE145" i="1"/>
  <c r="AD145" i="1"/>
  <c r="AB145" i="1"/>
  <c r="AE144" i="1"/>
  <c r="AD144" i="1"/>
  <c r="AB144" i="1"/>
  <c r="AE143" i="1"/>
  <c r="AD143" i="1"/>
  <c r="AB143" i="1"/>
  <c r="AE142" i="1"/>
  <c r="AD142" i="1"/>
  <c r="AB142" i="1"/>
  <c r="AE141" i="1"/>
  <c r="AD141" i="1"/>
  <c r="AB141" i="1"/>
  <c r="AE140" i="1"/>
  <c r="AD140" i="1"/>
  <c r="AB140" i="1"/>
  <c r="AE139" i="1"/>
  <c r="AD139" i="1"/>
  <c r="AB139" i="1"/>
  <c r="AE138" i="1"/>
  <c r="AD138" i="1"/>
  <c r="AB138" i="1"/>
  <c r="AE137" i="1"/>
  <c r="AD137" i="1"/>
  <c r="AB137" i="1"/>
  <c r="AE136" i="1"/>
  <c r="AD136" i="1"/>
  <c r="AB136" i="1"/>
  <c r="AE135" i="1"/>
  <c r="AD135" i="1"/>
  <c r="AB135" i="1"/>
  <c r="AE134" i="1"/>
  <c r="AD134" i="1"/>
  <c r="AB134" i="1"/>
  <c r="AE133" i="1"/>
  <c r="AD133" i="1"/>
  <c r="AB133" i="1"/>
  <c r="AE132" i="1"/>
  <c r="AD132" i="1"/>
  <c r="AB132" i="1"/>
  <c r="AE131" i="1"/>
  <c r="AD131" i="1"/>
  <c r="AB131" i="1"/>
  <c r="AE130" i="1"/>
  <c r="AD130" i="1"/>
  <c r="AB130" i="1"/>
  <c r="AE129" i="1"/>
  <c r="AD129" i="1"/>
  <c r="AB129" i="1"/>
  <c r="AE128" i="1"/>
  <c r="AD128" i="1"/>
  <c r="AB128" i="1"/>
  <c r="AE127" i="1"/>
  <c r="AD127" i="1"/>
  <c r="AB127" i="1"/>
  <c r="AE126" i="1"/>
  <c r="AD126" i="1"/>
  <c r="AB126" i="1"/>
  <c r="AE125" i="1"/>
  <c r="AD125" i="1"/>
  <c r="AB125" i="1"/>
  <c r="AE124" i="1"/>
  <c r="AD124" i="1"/>
  <c r="AB124" i="1"/>
  <c r="AE123" i="1"/>
  <c r="AD123" i="1"/>
  <c r="AB123" i="1"/>
  <c r="AE122" i="1"/>
  <c r="AD122" i="1"/>
  <c r="AB122" i="1"/>
  <c r="AE121" i="1"/>
  <c r="AD121" i="1"/>
  <c r="AB121" i="1"/>
  <c r="AE120" i="1"/>
  <c r="AD120" i="1"/>
  <c r="AB120" i="1"/>
  <c r="AE119" i="1"/>
  <c r="AD119" i="1"/>
  <c r="AB119" i="1"/>
  <c r="AE118" i="1"/>
  <c r="AD118" i="1"/>
  <c r="AB118" i="1"/>
  <c r="AE117" i="1"/>
  <c r="AD117" i="1"/>
  <c r="AB117" i="1"/>
  <c r="AE116" i="1"/>
  <c r="AD116" i="1"/>
  <c r="AB116" i="1"/>
  <c r="AE115" i="1"/>
  <c r="AD115" i="1"/>
  <c r="AB115" i="1"/>
  <c r="AE114" i="1"/>
  <c r="AD114" i="1"/>
  <c r="AB114" i="1"/>
  <c r="AE113" i="1"/>
  <c r="AD113" i="1"/>
  <c r="AB113" i="1"/>
  <c r="AE112" i="1"/>
  <c r="AD112" i="1"/>
  <c r="AB112" i="1"/>
  <c r="AE111" i="1"/>
  <c r="AD111" i="1"/>
  <c r="AB111" i="1"/>
  <c r="AE110" i="1"/>
  <c r="AD110" i="1"/>
  <c r="AB110" i="1"/>
  <c r="AE109" i="1"/>
  <c r="AD109" i="1"/>
  <c r="AB109" i="1"/>
  <c r="AE108" i="1"/>
  <c r="AD108" i="1"/>
  <c r="AB108" i="1"/>
  <c r="AE107" i="1"/>
  <c r="AD107" i="1"/>
  <c r="AB107" i="1"/>
  <c r="AE106" i="1"/>
  <c r="AD106" i="1"/>
  <c r="AB106" i="1"/>
  <c r="AE105" i="1"/>
  <c r="AD105" i="1"/>
  <c r="AB105" i="1"/>
  <c r="AE104" i="1"/>
  <c r="AD104" i="1"/>
  <c r="AB104" i="1"/>
  <c r="AE103" i="1"/>
  <c r="AD103" i="1"/>
  <c r="AB103" i="1"/>
  <c r="AE102" i="1"/>
  <c r="AD102" i="1"/>
  <c r="AB102" i="1"/>
  <c r="AE101" i="1"/>
  <c r="AD101" i="1"/>
  <c r="AB101" i="1"/>
  <c r="AE100" i="1"/>
  <c r="AD100" i="1"/>
  <c r="AB100" i="1"/>
  <c r="AE99" i="1"/>
  <c r="AD99" i="1"/>
  <c r="AB99" i="1"/>
  <c r="AE98" i="1"/>
  <c r="AD98" i="1"/>
  <c r="AB98" i="1"/>
  <c r="AE97" i="1"/>
  <c r="AD97" i="1"/>
  <c r="AB97" i="1"/>
  <c r="AE96" i="1"/>
  <c r="AD96" i="1"/>
  <c r="AB96" i="1"/>
  <c r="AE95" i="1"/>
  <c r="AD95" i="1"/>
  <c r="AB95" i="1"/>
  <c r="AE94" i="1"/>
  <c r="AD94" i="1"/>
  <c r="AB94" i="1"/>
  <c r="AE93" i="1"/>
  <c r="AD93" i="1"/>
  <c r="AB93" i="1"/>
  <c r="AE92" i="1"/>
  <c r="AD92" i="1"/>
  <c r="AB92" i="1"/>
  <c r="AE91" i="1"/>
  <c r="AD91" i="1"/>
  <c r="AB91" i="1"/>
  <c r="AE90" i="1"/>
  <c r="AD90" i="1"/>
  <c r="AB90" i="1"/>
  <c r="AE89" i="1"/>
  <c r="AD89" i="1"/>
  <c r="AB89" i="1"/>
  <c r="AE88" i="1"/>
  <c r="AD88" i="1"/>
  <c r="AB88" i="1"/>
  <c r="AE87" i="1"/>
  <c r="AD87" i="1"/>
  <c r="AB87" i="1"/>
  <c r="AE86" i="1"/>
  <c r="AD86" i="1"/>
  <c r="AB86" i="1"/>
  <c r="AE85" i="1"/>
  <c r="AD85" i="1"/>
  <c r="AB85" i="1"/>
  <c r="AE84" i="1"/>
  <c r="AD84" i="1"/>
  <c r="AB84" i="1"/>
  <c r="AE83" i="1"/>
  <c r="AD83" i="1"/>
  <c r="AB83" i="1"/>
  <c r="AE82" i="1"/>
  <c r="AD82" i="1"/>
  <c r="AB82" i="1"/>
  <c r="AE81" i="1"/>
  <c r="AD81" i="1"/>
  <c r="AB81" i="1"/>
  <c r="AE80" i="1"/>
  <c r="AD80" i="1"/>
  <c r="AB80" i="1"/>
  <c r="AE79" i="1"/>
  <c r="AD79" i="1"/>
  <c r="AB79" i="1"/>
  <c r="AE78" i="1"/>
  <c r="AD78" i="1"/>
  <c r="AB78" i="1"/>
  <c r="AE77" i="1"/>
  <c r="AD77" i="1"/>
  <c r="AB77" i="1"/>
  <c r="AE76" i="1"/>
  <c r="AD76" i="1"/>
  <c r="AB76" i="1"/>
  <c r="AE75" i="1"/>
  <c r="AD75" i="1"/>
  <c r="AB75" i="1"/>
  <c r="AE74" i="1"/>
  <c r="AD74" i="1"/>
  <c r="AB74" i="1"/>
  <c r="AE73" i="1"/>
  <c r="AD73" i="1"/>
  <c r="AB73" i="1"/>
  <c r="AE72" i="1"/>
  <c r="AD72" i="1"/>
  <c r="AB72" i="1"/>
  <c r="AE71" i="1"/>
  <c r="AD71" i="1"/>
  <c r="AB71" i="1"/>
  <c r="AE70" i="1"/>
  <c r="AD70" i="1"/>
  <c r="AB70" i="1"/>
  <c r="AE69" i="1"/>
  <c r="AD69" i="1"/>
  <c r="AB69" i="1"/>
  <c r="AE68" i="1"/>
  <c r="AD68" i="1"/>
  <c r="AB68" i="1"/>
  <c r="AE67" i="1"/>
  <c r="AD67" i="1"/>
  <c r="AB67" i="1"/>
  <c r="AE66" i="1"/>
  <c r="AD66" i="1"/>
  <c r="AB66" i="1"/>
  <c r="AE65" i="1"/>
  <c r="AD65" i="1"/>
  <c r="AB65" i="1"/>
  <c r="AE64" i="1"/>
  <c r="AD64" i="1"/>
  <c r="AB64" i="1"/>
  <c r="AE63" i="1"/>
  <c r="AD63" i="1"/>
  <c r="AB63" i="1"/>
  <c r="AE62" i="1"/>
  <c r="AD62" i="1"/>
  <c r="AB62" i="1"/>
  <c r="AE61" i="1"/>
  <c r="AD61" i="1"/>
  <c r="AB61" i="1"/>
  <c r="AE60" i="1"/>
  <c r="AD60" i="1"/>
  <c r="AB60" i="1"/>
  <c r="AE59" i="1"/>
  <c r="AD59" i="1"/>
  <c r="AB59" i="1"/>
  <c r="AE58" i="1"/>
  <c r="AD58" i="1"/>
  <c r="AB58" i="1"/>
  <c r="AE57" i="1"/>
  <c r="AD57" i="1"/>
  <c r="AB57" i="1"/>
  <c r="AE56" i="1"/>
  <c r="AD56" i="1"/>
  <c r="AB56" i="1"/>
  <c r="AE55" i="1"/>
  <c r="AD55" i="1"/>
  <c r="AB55" i="1"/>
  <c r="AE54" i="1"/>
  <c r="AD54" i="1"/>
  <c r="AB54" i="1"/>
  <c r="AE53" i="1"/>
  <c r="AD53" i="1"/>
  <c r="AB53" i="1"/>
  <c r="AE52" i="1"/>
  <c r="AD52" i="1"/>
  <c r="AB52" i="1"/>
  <c r="AE51" i="1"/>
  <c r="AD51" i="1"/>
  <c r="AB51" i="1"/>
  <c r="AE50" i="1"/>
  <c r="AD50" i="1"/>
  <c r="AB50" i="1"/>
  <c r="AE49" i="1"/>
  <c r="AD49" i="1"/>
  <c r="AB49" i="1"/>
  <c r="AE48" i="1"/>
  <c r="AD48" i="1"/>
  <c r="AB48" i="1"/>
  <c r="AE47" i="1"/>
  <c r="AD47" i="1"/>
  <c r="AB47" i="1"/>
  <c r="AE46" i="1"/>
  <c r="AD46" i="1"/>
  <c r="AB46" i="1"/>
  <c r="AE45" i="1"/>
  <c r="AD45" i="1"/>
  <c r="AB45" i="1"/>
  <c r="AE44" i="1"/>
  <c r="AD44" i="1"/>
  <c r="AB44" i="1"/>
  <c r="AE43" i="1"/>
  <c r="AD43" i="1"/>
  <c r="AB43" i="1"/>
  <c r="AE42" i="1"/>
  <c r="AD42" i="1"/>
  <c r="AB42" i="1"/>
  <c r="AE41" i="1"/>
  <c r="AD41" i="1"/>
  <c r="AB41" i="1"/>
  <c r="AE40" i="1"/>
  <c r="AD40" i="1"/>
  <c r="AB40" i="1"/>
  <c r="AE39" i="1"/>
  <c r="AD39" i="1"/>
  <c r="AB39" i="1"/>
  <c r="AE38" i="1"/>
  <c r="AD38" i="1"/>
  <c r="AB38" i="1"/>
  <c r="AE37" i="1"/>
  <c r="AD37" i="1"/>
  <c r="AB37" i="1"/>
  <c r="AE36" i="1"/>
  <c r="AD36" i="1"/>
  <c r="AB36" i="1"/>
  <c r="AE35" i="1"/>
  <c r="AD35" i="1"/>
  <c r="AB35" i="1"/>
  <c r="AE34" i="1"/>
  <c r="AD34" i="1"/>
  <c r="AB34" i="1"/>
  <c r="AE33" i="1"/>
  <c r="AD33" i="1"/>
  <c r="AB33" i="1"/>
  <c r="AE32" i="1"/>
  <c r="AD32" i="1"/>
  <c r="AB32" i="1"/>
  <c r="AE31" i="1"/>
  <c r="AD31" i="1"/>
  <c r="AB31" i="1"/>
  <c r="AE30" i="1"/>
  <c r="AD30" i="1"/>
  <c r="AB30" i="1"/>
  <c r="AE29" i="1"/>
  <c r="AD29" i="1"/>
  <c r="AB29" i="1"/>
  <c r="AE28" i="1"/>
  <c r="AD28" i="1"/>
  <c r="AB28" i="1"/>
  <c r="AE27" i="1"/>
  <c r="AD27" i="1"/>
  <c r="AB27" i="1"/>
  <c r="AE26" i="1"/>
  <c r="AD26" i="1"/>
  <c r="AB26" i="1"/>
  <c r="AE25" i="1"/>
  <c r="AD25" i="1"/>
  <c r="AB25" i="1"/>
  <c r="AE24" i="1"/>
  <c r="AD24" i="1"/>
  <c r="AB24" i="1"/>
  <c r="AE23" i="1"/>
  <c r="AD23" i="1"/>
  <c r="AB23" i="1"/>
  <c r="AE22" i="1"/>
  <c r="AD22" i="1"/>
  <c r="AB22" i="1"/>
  <c r="AE21" i="1"/>
  <c r="AD21" i="1"/>
  <c r="AB21" i="1"/>
  <c r="AE20" i="1"/>
  <c r="AD20" i="1"/>
  <c r="AB20" i="1"/>
  <c r="AE19" i="1"/>
  <c r="AD19" i="1"/>
  <c r="AB19" i="1"/>
  <c r="AE18" i="1"/>
  <c r="AD18" i="1"/>
  <c r="AB18" i="1"/>
  <c r="AE17" i="1"/>
  <c r="AD17" i="1"/>
  <c r="AB17" i="1"/>
  <c r="AE16" i="1"/>
  <c r="AD16" i="1"/>
  <c r="AB16" i="1"/>
  <c r="AE15" i="1"/>
  <c r="AD15" i="1"/>
  <c r="AB15" i="1"/>
  <c r="AE14" i="1"/>
  <c r="AD14" i="1"/>
  <c r="AB14" i="1"/>
  <c r="AE13" i="1"/>
  <c r="AD13" i="1"/>
  <c r="AB13" i="1"/>
  <c r="AE12" i="1"/>
  <c r="AD12" i="1"/>
  <c r="AB12" i="1"/>
  <c r="AE11" i="1"/>
  <c r="AD11" i="1"/>
  <c r="AB11" i="1"/>
  <c r="AE10" i="1"/>
  <c r="AD10" i="1"/>
  <c r="AB10" i="1"/>
  <c r="AE9" i="1"/>
  <c r="AD9" i="1"/>
  <c r="AB9" i="1"/>
  <c r="AE8" i="1"/>
  <c r="AD8" i="1"/>
  <c r="AB8" i="1"/>
  <c r="AE7" i="1"/>
  <c r="AD7" i="1"/>
  <c r="AB7" i="1"/>
  <c r="AE6" i="1"/>
  <c r="AD6" i="1"/>
  <c r="AB6" i="1"/>
  <c r="AE5" i="1"/>
  <c r="AD5" i="1"/>
  <c r="AB5" i="1"/>
  <c r="AE4" i="1"/>
  <c r="AD4" i="1"/>
  <c r="AB4" i="1"/>
  <c r="AE3" i="1"/>
  <c r="AD3" i="1"/>
  <c r="AB3" i="1"/>
  <c r="AE2" i="1"/>
  <c r="AD2" i="1"/>
  <c r="AB2" i="1"/>
</calcChain>
</file>

<file path=xl/sharedStrings.xml><?xml version="1.0" encoding="utf-8"?>
<sst xmlns="http://schemas.openxmlformats.org/spreadsheetml/2006/main" count="2462" uniqueCount="570">
  <si>
    <t>respondent</t>
  </si>
  <si>
    <t>pohlavi</t>
  </si>
  <si>
    <t>rocnik</t>
  </si>
  <si>
    <t>timestamp</t>
  </si>
  <si>
    <t>text</t>
  </si>
  <si>
    <t>p1</t>
  </si>
  <si>
    <t>P2 r</t>
  </si>
  <si>
    <t>p3</t>
  </si>
  <si>
    <t>P4 r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</si>
  <si>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</si>
  <si>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</si>
  <si>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</si>
  <si>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</si>
  <si>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</si>
  <si>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</si>
  <si>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</si>
  <si>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</si>
  <si>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</si>
  <si>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</si>
  <si>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 r</t>
  </si>
  <si>
    <t>p14</t>
  </si>
  <si>
    <t>P15 r</t>
  </si>
  <si>
    <t>p15</t>
  </si>
  <si>
    <t>P16 r</t>
  </si>
  <si>
    <t>p16</t>
  </si>
  <si>
    <t>Hrub sko</t>
  </si>
  <si>
    <t>kontrol</t>
  </si>
  <si>
    <t>kuřák</t>
  </si>
  <si>
    <t>elek</t>
  </si>
  <si>
    <t xml:space="preserve"> spíše nepříjemné. Záleží, kdo to je. A taky záleží, jestli se dopředu zeptal, zda mi bude / nebude vadit, když si zapálí...</t>
  </si>
  <si>
    <t xml:space="preserve"> ano, pokud jde kour mym smerem nebo jsme v uzavrene mistnosti</t>
  </si>
  <si>
    <t xml:space="preserve"> Ne</t>
  </si>
  <si>
    <t xml:space="preserve"> Nevadí mi to.</t>
  </si>
  <si>
    <t xml:space="preserve"> Ano, je to pro mě nepříjemné. Nechci to dýchat. Smrdí mi to</t>
  </si>
  <si>
    <t xml:space="preserve"> většinou ano</t>
  </si>
  <si>
    <t xml:space="preserve"> ano je</t>
  </si>
  <si>
    <t xml:space="preserve"> Ano, je mi to nepříjemné</t>
  </si>
  <si>
    <t xml:space="preserve"> Záleží na vztahu s tím člověkem. U známých a přátel toleruji. </t>
  </si>
  <si>
    <t xml:space="preserve"> Ano</t>
  </si>
  <si>
    <t xml:space="preserve"> ano.</t>
  </si>
  <si>
    <t xml:space="preserve"> Ne.</t>
  </si>
  <si>
    <t xml:space="preserve"> Není, zadržují dech nebo odcházím stranou.  Cigaretový kouř mi hodně smrdí... S elektronickými cigaretami mám stejný problém. Nevidím v tom rozdíl.</t>
  </si>
  <si>
    <t xml:space="preserve"> Pokud nebude foukat kouř přímo na mě, pak ne. </t>
  </si>
  <si>
    <t xml:space="preserve"> Není </t>
  </si>
  <si>
    <t xml:space="preserve"> Ano, nevadi mi to.</t>
  </si>
  <si>
    <t xml:space="preserve"> Být v blízkosti nějakého kuřáka mi nevadí, přestože jsem nekuřák. Co mi ale velmi vadí je, pokud mi dotyčný/á kuřák/uřačka fouká kouř do obličeje. V takovém případě ho/ji upozorním a požádám, aby kouř foukal/a jinam.</t>
  </si>
  <si>
    <t xml:space="preserve"> Ano, je to pro mě velmi nepříjemné. V takových případech odcházím do povzdálí. </t>
  </si>
  <si>
    <t xml:space="preserve"> zpravidla ano</t>
  </si>
  <si>
    <t xml:space="preserve"> Ano, odchazím od tohoto člověka co nejdál, abych nemusel dýchat ty spaliny.</t>
  </si>
  <si>
    <t xml:space="preserve"> Záleží kterým směrem fouká vítr </t>
  </si>
  <si>
    <t xml:space="preserve"> Není.</t>
  </si>
  <si>
    <t xml:space="preserve"> Áno, neznášam fajčenie. </t>
  </si>
  <si>
    <t xml:space="preserve"> ANO</t>
  </si>
  <si>
    <t xml:space="preserve"> Jednoznačně ano</t>
  </si>
  <si>
    <t xml:space="preserve"> ne</t>
  </si>
  <si>
    <t xml:space="preserve"> Velmi záleží na tom, co je to za osobu. </t>
  </si>
  <si>
    <t xml:space="preserve"> Ano je .a to jsem kuřák </t>
  </si>
  <si>
    <t xml:space="preserve"> Ano, je to nepříjemné.</t>
  </si>
  <si>
    <t xml:space="preserve"> Pokud je to známý člověk tak ne, ale člověk co jde po chodníku a kouř jde na všechny za ním je na zabití.</t>
  </si>
  <si>
    <t xml:space="preserve"> Ano, velmi nepříjemné </t>
  </si>
  <si>
    <t xml:space="preserve"> ano</t>
  </si>
  <si>
    <t xml:space="preserve"> obtěžuje mne to</t>
  </si>
  <si>
    <t xml:space="preserve"> Spíše ano</t>
  </si>
  <si>
    <t xml:space="preserve"> Upřímně záleží, jaká cigareta to je :-D Některé mi voní, některé naopak neskutečně smrdí.</t>
  </si>
  <si>
    <t xml:space="preserve"> Ano, odcházím</t>
  </si>
  <si>
    <t xml:space="preserve"> Nevadí mi to. </t>
  </si>
  <si>
    <t xml:space="preserve"> Ano </t>
  </si>
  <si>
    <t xml:space="preserve"> Vydržím to, ale rozhodně si to neužívám. </t>
  </si>
  <si>
    <t xml:space="preserve"> Záleží zda se jedná o zcela cizího člověka či přítele a také na tom, zda cigaretový zápach jde mým směrem.</t>
  </si>
  <si>
    <t xml:space="preserve"> není</t>
  </si>
  <si>
    <t xml:space="preserve"> Není</t>
  </si>
  <si>
    <t xml:space="preserve"> Ano.</t>
  </si>
  <si>
    <t xml:space="preserve"> Ne </t>
  </si>
  <si>
    <t xml:space="preserve"> Většinou ne</t>
  </si>
  <si>
    <t xml:space="preserve"> Ano, velmi</t>
  </si>
  <si>
    <t xml:space="preserve"> Ano, pokud jsem s detmi. Pokud jsem sama je mi to jedno. </t>
  </si>
  <si>
    <t xml:space="preserve"> Nevadí mi to </t>
  </si>
  <si>
    <t xml:space="preserve"> -je otázkou kdo “někdo“ je. U přátel je požádám, aby si stoupli tak, abych nebyla po směru kouře. U cizích lidí mi to vadí</t>
  </si>
  <si>
    <t xml:space="preserve"> je to nepříjemné, ale jsem na to zvyklá</t>
  </si>
  <si>
    <t xml:space="preserve"> Ano, je mi to velice nepříjemné a hledím zmizet z jeho dosahu </t>
  </si>
  <si>
    <t xml:space="preserve"> Vzhledem k tomu, že jsem kuřák nemělo by, ale vzhledem k tomu, že kouřím IQOS je mi nepříjemné čichat zápach z klasických cigaret.</t>
  </si>
  <si>
    <t xml:space="preserve"> není, zapálím si s ním</t>
  </si>
  <si>
    <t xml:space="preserve"> nemám problém s tím zůstat, jsem na to zvyklý</t>
  </si>
  <si>
    <t xml:space="preserve"> Ano. Jdu od něj kousek pryc.</t>
  </si>
  <si>
    <t xml:space="preserve"> Záleží o koho se jedná, pokud je to kolegyně/kamarádka nevadí mi to tak, že bych musela odcházet. Na ulici se od kuřáků vzdaluji. </t>
  </si>
  <si>
    <t xml:space="preserve"> Ano to je, vadí mi cigaretový zápach. Pokud se jedná o blízkého kamaráda, nějak to zvládnu, i když příjemné mi to není. V případě cizí osoby na ulici, se ráda vyhnu větším obloukem. </t>
  </si>
  <si>
    <t xml:space="preserve"> Ano je, pak smrdí</t>
  </si>
  <si>
    <t xml:space="preserve"> Občas z toho pšikám, u přítele a vdomácnosti nebo při jídle bych to nesnesla</t>
  </si>
  <si>
    <t xml:space="preserve"> ano, raději odcházím, pokud je to možné</t>
  </si>
  <si>
    <t xml:space="preserve"> Není to pro mě příjemné</t>
  </si>
  <si>
    <t xml:space="preserve"> Jistě.</t>
  </si>
  <si>
    <t xml:space="preserve"> Stoupnu si tak, aby kouř nešel na mě, ale nikoho neomezuju a nenechám omezovat sebe.</t>
  </si>
  <si>
    <t xml:space="preserve"> Pokud je to známý, nevadí mi to, pokud je to např. někdo na tramvajové zastávce, je mi to velmi nepříjemné a odcházím stranou</t>
  </si>
  <si>
    <t xml:space="preserve"> Záleží, kde jsem. Vadí mi u jídla a na čerstvém vzduchu. Před rockovým koncertem apod.mě to neobtěžuje.</t>
  </si>
  <si>
    <t xml:space="preserve"> ano, kouř cigarety mi opravdu vadí</t>
  </si>
  <si>
    <t xml:space="preserve"> jo, smrdi mi to.  huleni mi na druhou stranu voni.   Sam jsem nekurak a nehulic.</t>
  </si>
  <si>
    <t xml:space="preserve"> Záleží na mé náladě</t>
  </si>
  <si>
    <t xml:space="preserve"> Zaleží na situaci. Ale je mi to ve většině případů nepříjemné.</t>
  </si>
  <si>
    <t xml:space="preserve"> Jak kdy. Venku ne.</t>
  </si>
  <si>
    <t xml:space="preserve"> Ne. není</t>
  </si>
  <si>
    <t xml:space="preserve"> Zalezi na okolnostech. Napr.mezi prateli na zahradce restaurace mi to nevadi. Pokud jsem ale napr.s detmi venku,cekam na autobus apod.a nekdo si vedle nas zapali,snazim se presunout jinam.</t>
  </si>
  <si>
    <t xml:space="preserve"> Záleží v jakém je to prostředí </t>
  </si>
  <si>
    <t xml:space="preserve"> Rozhodně ano.</t>
  </si>
  <si>
    <t xml:space="preserve"> ne, zapálím si taky a kouříme na sebe jak dvě parní lokomotivy...</t>
  </si>
  <si>
    <t xml:space="preserve"> Dřív to tak nebylo ale co se zákaz kouření uvnitř budov rozšířil a kuřáci se stáhli do venkovních prostor, zjišťuji, že pokud si vedle mne někdo cizí zapálí, raději se od něj vzdálím. U přátel to ale neplatí.</t>
  </si>
  <si>
    <t xml:space="preserve"> Ano, ale zvykl jsem si </t>
  </si>
  <si>
    <t xml:space="preserve"> Záleží na prostoru a příležitosti</t>
  </si>
  <si>
    <t xml:space="preserve"> Nemám s tím problém, pokud nejsme v uzavřeném prostoru.</t>
  </si>
  <si>
    <t xml:space="preserve"> Nieje mi to nepríjemné </t>
  </si>
  <si>
    <t xml:space="preserve"> Ne. Většinou mi to nevadí.</t>
  </si>
  <si>
    <t xml:space="preserve"> Záleží na situaci a prostředí. Pokud si sedne vedle mě a není jiné místo kam se posunout. Ano. Výškový moment většinou vstávám. Pokud si sedne k vedlejšímu stolu na zahrádce v kavárně, dokážu to tolerovat, ale příjemné mi to není. </t>
  </si>
  <si>
    <t xml:space="preserve"> Ano, smrdí mi to až se mi chce kašlat.</t>
  </si>
  <si>
    <t xml:space="preserve"> Ani ne</t>
  </si>
  <si>
    <t xml:space="preserve"> Záleží N osobě </t>
  </si>
  <si>
    <t xml:space="preserve"> Nie</t>
  </si>
  <si>
    <t xml:space="preserve"> Stoprocentně, odcházím.</t>
  </si>
  <si>
    <t xml:space="preserve"> ano-například na zastávkách vždy odcházím</t>
  </si>
  <si>
    <t xml:space="preserve"> Nevadí mi to, takže ne.</t>
  </si>
  <si>
    <t xml:space="preserve"> Ano je</t>
  </si>
  <si>
    <t xml:space="preserve"> Ano, sice jsem kuřák, ale cigaretový kouř mi byl vždy nepříjemný. Teď kouřím Iqos, a proto je mi obyčejný cigaretový kouř ještě víc nepříjemný.</t>
  </si>
  <si>
    <t xml:space="preserve"> pokud je “po větru“, tak ano</t>
  </si>
  <si>
    <t xml:space="preserve"> ne, ale dá se to přežít</t>
  </si>
  <si>
    <t xml:space="preserve"> Spíše si odstoupím.</t>
  </si>
  <si>
    <t xml:space="preserve"> ano    Mám s tímto dotazníkem problém. Šála se absolutně nehodí k otázkám. Pokládáte otázku - takže odpověď je ANO - spíše ano - spíše ne - ne. A ne souhlasím - nesouhlasím, to platí k tvrzení, tedy k oznamovací větě!   </t>
  </si>
  <si>
    <t xml:space="preserve"> Spíš ne</t>
  </si>
  <si>
    <t xml:space="preserve"> Ne vůbec ne</t>
  </si>
  <si>
    <t xml:space="preserve"> Áno, na zastávke sa presuniem inde, neupozorňujem ho, že je zákaz, má to na tabuli napísané. Ak je tam aj dieťa upozorním nato. </t>
  </si>
  <si>
    <t xml:space="preserve"> Na párty ne, ale přes den obvykle ano. Spíš u cizích lidí je mi to nepříjemné.</t>
  </si>
  <si>
    <t xml:space="preserve"> Ano hlavně když jím.</t>
  </si>
  <si>
    <t xml:space="preserve"> Ak na mňa nefúka dym, je to v poriadku. </t>
  </si>
  <si>
    <t xml:space="preserve"> Většinou ne, tabák mi voní. Záleží na tom, jakou značku používá.</t>
  </si>
  <si>
    <t xml:space="preserve"> Je mi to nepříjemné  </t>
  </si>
  <si>
    <t xml:space="preserve"> Neni</t>
  </si>
  <si>
    <t xml:space="preserve"> nepříjemné</t>
  </si>
  <si>
    <t xml:space="preserve"> ano silně</t>
  </si>
  <si>
    <t xml:space="preserve"> Vadí mi ten cigaretový zápach...    Dýmka voní, ta je bezva :D </t>
  </si>
  <si>
    <t xml:space="preserve"> Ano, ale kvůli kouři, nikoliv kvůli dane osobe</t>
  </si>
  <si>
    <t xml:space="preserve"> Ano.. většinou se snažím taktně naznačit, že mi to vadí. To, jak se zachová už záleží na něm. Já si stoupám alespoň tak, abych nestála přímo po větru.</t>
  </si>
  <si>
    <t xml:space="preserve"> Ano velmi</t>
  </si>
  <si>
    <t xml:space="preserve"> Možná bych si stoupnul tak, aby na mne nešel cigartový kouř přímo, ale vyloženě nepříjemné mi to není.</t>
  </si>
  <si>
    <t xml:space="preserve"> zejména pokud je to v uzavřeném prostoru tak ano</t>
  </si>
  <si>
    <t xml:space="preserve"> Není mi to nepříjemné </t>
  </si>
  <si>
    <t xml:space="preserve"> Nikoliv.</t>
  </si>
  <si>
    <t xml:space="preserve"> Záleží na okolnostech</t>
  </si>
  <si>
    <t xml:space="preserve"> Pokud nemusím vdechovat kouř z cigarety, ať si dělá, co chce.</t>
  </si>
  <si>
    <t xml:space="preserve"> Pokud je to uzavřený prostor, ve kterém musím trávit delší čas (byt, chodba, výtah, auto, apod) tak ano, i jako kuřákovi mi to vadí</t>
  </si>
  <si>
    <t xml:space="preserve"> Zalezi jestli je to dement a fouka na me Nebo jestli je tolerantni a fouka jinam.</t>
  </si>
  <si>
    <t xml:space="preserve"> Není mi to nepříjemné. </t>
  </si>
  <si>
    <t xml:space="preserve"> Nie (iba pokiaľ sme na mieste, kde sa cigaretový zápach drží, v tom prípade potrebujem čerstvý vzduch). </t>
  </si>
  <si>
    <t xml:space="preserve"> je to pro mě velmi aktuální téma, většinou to ve mně vzbudí nepříjemné pocity, ale nedokážu je úplně popsat</t>
  </si>
  <si>
    <t xml:space="preserve"> Záleží v jake situaci, například na vesnické memeche to nevadí. Ale před školou jdu prostě bekem.  </t>
  </si>
  <si>
    <t xml:space="preserve"> Pokud je to venku nevadí mi to, uvnitř spíše ano. Kouření mi vadí VŽDY pokud jsou poblíž děti nebo si kuřák zapálí vedle nekuřáka. A ano, jsem kuřačka a vadí mi to. Nikdy nekouřím před dětmi a nikdy si nezapálím ve skupině nekuřáků a nekouřím uvnitř.</t>
  </si>
  <si>
    <t xml:space="preserve"> Tolik ne</t>
  </si>
  <si>
    <t xml:space="preserve"> Spíše ne </t>
  </si>
  <si>
    <t xml:space="preserve"> Ne není</t>
  </si>
  <si>
    <t xml:space="preserve"> Pokud nejde vydechovaný kouř přímo na mě tak ne.</t>
  </si>
  <si>
    <t xml:space="preserve"> záleží na okolnostech</t>
  </si>
  <si>
    <t xml:space="preserve"> rozhodně ano</t>
  </si>
  <si>
    <t xml:space="preserve"> Pokud mi kouř vyloženě nefouká do obličeje, tak ne.</t>
  </si>
  <si>
    <t xml:space="preserve"> Ne, moc to neřeším</t>
  </si>
  <si>
    <t xml:space="preserve"> Radši si stoupnu tak, aby na mě nešel kouř</t>
  </si>
  <si>
    <t xml:space="preserve"> Je to nepříjemné, ale záleží na situaci a kdo je ten kuřák.</t>
  </si>
  <si>
    <t xml:space="preserve"> ano, řeknu mu to pravděpodobně</t>
  </si>
  <si>
    <t xml:space="preserve"> Ano, je.</t>
  </si>
  <si>
    <t xml:space="preserve"> Pouze pokud jde kouř směrem na mě. </t>
  </si>
  <si>
    <t xml:space="preserve"> Vadí mi zápach cigaret</t>
  </si>
  <si>
    <t xml:space="preserve"> Není mi to úplně příjemné (kouř a zápach), ale nevadí mi to natolik, abych odešla nebo nadávala. </t>
  </si>
  <si>
    <t xml:space="preserve"> Mám s tým problém. </t>
  </si>
  <si>
    <t xml:space="preserve"> Ano, radši odejdu</t>
  </si>
  <si>
    <t xml:space="preserve"> Jak kdy</t>
  </si>
  <si>
    <t xml:space="preserve"> ano  </t>
  </si>
  <si>
    <t xml:space="preserve"> Nemusím to,  ale nevadí mi to.</t>
  </si>
  <si>
    <t xml:space="preserve"> NE</t>
  </si>
  <si>
    <t xml:space="preserve"> Ne jsem 58 dní bez cigarety a omlouvám se mě se nedařilo občas napasovat správnou odpověď protože teď nekourim ale před tím jsem 12 let kouřila do 18 tajně. Chápu a toleruji kuřáky </t>
  </si>
  <si>
    <t xml:space="preserve"> Ano. V takovém případě se přemístíme do takové vzdálenosti, kde kouř z cigarety necítím.</t>
  </si>
  <si>
    <t xml:space="preserve"> U cizích lidi ano</t>
  </si>
  <si>
    <t xml:space="preserve"> Naprosto. Je to pro mě nepřijatelné a a vyžaduji, aby osoba opustila mé okolí. V opačném případě okamžitě odcházím</t>
  </si>
  <si>
    <t xml:space="preserve"> Pokud nejde na mě přímo kouř, tak to vydržím, ale vadí mi to a vždy mám kecy.</t>
  </si>
  <si>
    <t xml:space="preserve"> Trochu ano</t>
  </si>
  <si>
    <t xml:space="preserve"> ne, ale záleží na situaci</t>
  </si>
  <si>
    <t xml:space="preserve"> Ano.    Zdálo se mi, že na řadu otázek nelze odpovědět souhlasím-nesouhlasím, že logičtější je ano-ne.</t>
  </si>
  <si>
    <t xml:space="preserve"> Ano, velmi. Pokud to jde, tak odejdu.</t>
  </si>
  <si>
    <t xml:space="preserve"> Ne není </t>
  </si>
  <si>
    <t xml:space="preserve"> Záleží co je to za osobu</t>
  </si>
  <si>
    <t xml:space="preserve"> Ano odcházím</t>
  </si>
  <si>
    <t xml:space="preserve"> Není v případě mně sympatické osoby</t>
  </si>
  <si>
    <t xml:space="preserve"> Ano, hlavně ve veřejných prostorech, např. na tramvajové zastávce</t>
  </si>
  <si>
    <t xml:space="preserve"> Je to dle okolností, pokud je to cizí člověk, tak mi to VADÍ, ale u kamarádky nevadi</t>
  </si>
  <si>
    <t xml:space="preserve"> Ano, zápach s cigarety je mi velice nepříjemný</t>
  </si>
  <si>
    <t xml:space="preserve"> ANo je, požádám ho aby šel jinam, nebo jdu já</t>
  </si>
  <si>
    <t xml:space="preserve"> Ne, není mi to nepříjemné.</t>
  </si>
  <si>
    <t>staniny</t>
  </si>
  <si>
    <t>ŽENY:</t>
  </si>
  <si>
    <t>MUŽI:</t>
  </si>
  <si>
    <t>Staniny</t>
  </si>
  <si>
    <t>15-19 let</t>
  </si>
  <si>
    <t>20-25 let</t>
  </si>
  <si>
    <t>26-50 let</t>
  </si>
  <si>
    <t>51 a více let</t>
  </si>
  <si>
    <t>32-33</t>
  </si>
  <si>
    <t>25-30</t>
  </si>
  <si>
    <t>28-30</t>
  </si>
  <si>
    <t>34-36</t>
  </si>
  <si>
    <t>31-34</t>
  </si>
  <si>
    <t>26-28</t>
  </si>
  <si>
    <t>33-35</t>
  </si>
  <si>
    <t>37-39</t>
  </si>
  <si>
    <t>35-38</t>
  </si>
  <si>
    <t>30-34</t>
  </si>
  <si>
    <t xml:space="preserve"> </t>
  </si>
  <si>
    <t>40-42</t>
  </si>
  <si>
    <t>39-43</t>
  </si>
  <si>
    <t>35-39</t>
  </si>
  <si>
    <t>40-43</t>
  </si>
  <si>
    <t>43-46</t>
  </si>
  <si>
    <t>44-47</t>
  </si>
  <si>
    <t>47-49</t>
  </si>
  <si>
    <t>48-51</t>
  </si>
  <si>
    <t>44-48</t>
  </si>
  <si>
    <t>49-51</t>
  </si>
  <si>
    <t>50-52</t>
  </si>
  <si>
    <t>52-55</t>
  </si>
  <si>
    <t>53-56</t>
  </si>
  <si>
    <t>56-59</t>
  </si>
  <si>
    <t>54-56</t>
  </si>
  <si>
    <t>57-59</t>
  </si>
  <si>
    <t>57-62</t>
  </si>
  <si>
    <t>60-78</t>
  </si>
  <si>
    <t>61-65</t>
  </si>
  <si>
    <t>STANINY</t>
  </si>
  <si>
    <t xml:space="preserve"> Portugalsko</t>
  </si>
  <si>
    <t>Test:</t>
  </si>
  <si>
    <t>Název:</t>
  </si>
  <si>
    <t>Dotazník tolerance ke kuřákům</t>
  </si>
  <si>
    <t>Autoři:</t>
  </si>
  <si>
    <t>Adéla Bátorová, Veronika Dobiášová, Anna Lukášová, Eva Rajchlová</t>
  </si>
  <si>
    <t>Náhled:</t>
  </si>
  <si>
    <t>www.pmlab.vyzkum-psychologie.cz/vitejte.php?nahled=158</t>
  </si>
  <si>
    <t>Stupně a položky:</t>
  </si>
  <si>
    <t>souhlasím</t>
  </si>
  <si>
    <t>netolerance</t>
  </si>
  <si>
    <t>spíše souhlasím</t>
  </si>
  <si>
    <t>nevím</t>
  </si>
  <si>
    <t>spíše nesouhlasím</t>
  </si>
  <si>
    <t>nesouhlasím</t>
  </si>
  <si>
    <t>tolerance</t>
  </si>
  <si>
    <t>Kouříte pravidelně?_x000D_
_x000D_
(1 = nikdy jsem cigaretu neochutnal, 2 = jednou/párkrát jsem kouřil cigaretu, 3 = kouřím výjimečně, 4 = kouřím příležitostně, 5 = kouřím pravidelně)</t>
  </si>
  <si>
    <t>Kouříte pravidelně?_x000D__x000D_
_x000D__x000D_
(1 = nikdy jsem cigaretu neochutnala, 2 = jednou/párkrát jsem kouřila cigaretu, 3 = kouřím výjimečně, 4 = kouřím příležitostně, 5 = kouřím pravidelně)</t>
  </si>
  <si>
    <t>Převažují ve vašem okolí (rodina, kolegové, přátelé) kuřáci?</t>
  </si>
  <si>
    <t>Souhlasíte se zákazem kouření v restauracích, barech, kavárnách, atd.?</t>
  </si>
  <si>
    <t>Souhlasíte s kouřením na zahrádkách v zařízeních jako restaurace, kavárny apod.?</t>
  </si>
  <si>
    <t>Pokud na ulici potkáte osobu, která kouří, vzbuzuje to ve vás negativní pocity?</t>
  </si>
  <si>
    <t xml:space="preserve">Představte si, že se seznamujete s novou osobou, která vám sdělí, že pravidelně kouří. Myslíte si, že tato skutečnost ovlivní váš názor na jeho osobu? </t>
  </si>
  <si>
    <t>Je pro vás při výběru partnera rozhodující, zda je nekuřák?</t>
  </si>
  <si>
    <t>Vadí vám kouření elektronických cigaret?</t>
  </si>
  <si>
    <t>Vadí vám kouření IQOS?</t>
  </si>
  <si>
    <t>Vadí vám kouření v uzavřených prostorech (jako je např. byt, auto, sklepení, atd.)?</t>
  </si>
  <si>
    <t>Ovlivňuje váš postoj ke kuřákům fakt, že kouření ohrožuje zdraví?</t>
  </si>
  <si>
    <t>Ovlivňuje váš postoj ke kuřákům cigaretový zápach?</t>
  </si>
  <si>
    <t>Vybíráte si záměrně přátele podle toho, zda kouří či nekouří?</t>
  </si>
  <si>
    <t>Kouří (kouřili někdy) vaši rodiče?</t>
  </si>
  <si>
    <t>Tolerujete, když někdo z vašich blízkých kouří?</t>
  </si>
  <si>
    <t>Byl byste ochotný lhát, že jste (ne)kuřák v případě, že byste chtěl na někoho dalšího udělat dojem?</t>
  </si>
  <si>
    <t>Byla byste ochotná lhát, že jste (ne)kuřačka v případě, že byste chtěla na někoho dalšího udělat dojem?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</si>
  <si>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</si>
  <si>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</si>
  <si>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</si>
  <si>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</si>
  <si>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</si>
  <si>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</si>
  <si>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</si>
  <si>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</si>
  <si>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</si>
  <si>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</si>
  <si>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</si>
  <si>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</si>
  <si>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</si>
  <si>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</si>
  <si>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</si>
  <si>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</si>
  <si>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nekompatibilita</t>
  </si>
  <si>
    <t xml:space="preserve"> vždyť jste se na to teď ptali v dotazníku</t>
  </si>
  <si>
    <t xml:space="preserve"> na tom, jestli si zapálí či ne nezáleží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</si>
  <si>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</si>
  <si>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</si>
  <si>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</si>
  <si>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</si>
  <si>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</si>
  <si>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</si>
  <si>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</si>
  <si>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</si>
  <si>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</si>
  <si>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</si>
  <si>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</si>
  <si>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</si>
  <si>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</si>
  <si>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</si>
  <si>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</si>
  <si>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</si>
  <si>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</si>
  <si>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</si>
  <si>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</si>
  <si>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</si>
  <si>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</si>
  <si>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</si>
  <si>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</si>
  <si>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</si>
  <si>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</si>
  <si>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</si>
  <si>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</si>
  <si>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</si>
  <si>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</si>
  <si>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</si>
  <si>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</si>
  <si>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</si>
  <si>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</si>
  <si>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</si>
  <si>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</si>
  <si>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</si>
  <si>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 xml:space="preserve"> Nevadí mi, spoustu mých kamarádů kouří. </t>
  </si>
  <si>
    <t xml:space="preserve"> Vadí mi, když mi někdo fouká cigaretový kouř do obličeje. Jinak mi není nepříjemné, pokud někdo v blízkosti kouří.</t>
  </si>
  <si>
    <t xml:space="preserve"> Ano, ale vydržím to, když musím.</t>
  </si>
  <si>
    <t xml:space="preserve"> Ano, je mi to velice nepříjemné.</t>
  </si>
  <si>
    <t xml:space="preserve"> zvládnu to, často se I takto s kuřáky bavím </t>
  </si>
  <si>
    <t xml:space="preserve"> :) není to příjemné (smrdím pak taky)</t>
  </si>
  <si>
    <t xml:space="preserve"> pokud na mě nevyfukuje kouř, je mi to jedno</t>
  </si>
  <si>
    <t>polozka</t>
  </si>
  <si>
    <t>vzkaz</t>
  </si>
  <si>
    <t xml:space="preserve"> mám vyplňovat podle souhlasím - nesouhlasím, anebo podle čísel. Platí 2, ale nemyslím si, že kouřím pravidelně...</t>
  </si>
  <si>
    <t xml:space="preserve"> Nemáte tam možnost pro lidi, kteří kouřili, ale přestali.</t>
  </si>
  <si>
    <t xml:space="preserve"> nejasně nastavené odpovědi a vysvětlivky v závorce vůči otázce</t>
  </si>
  <si>
    <t xml:space="preserve"> nejasné vysvětlivky</t>
  </si>
  <si>
    <t xml:space="preserve"> Možnosti 2 a 3 jsou podle mě stejné. A celkově ta čísla znamenají co? Možnost nahoře (nikdy jsem cigaretu neochutnal), anebo dole (souhlasím)?</t>
  </si>
  <si>
    <t xml:space="preserve"> Nesouhlasím, ale podle vašeho číslování souhlasím</t>
  </si>
  <si>
    <t xml:space="preserve"> Myslím si, že by stupnice měla být naopak tj. 1) kouřím pravidelně ... 5) nikdy jsem ..</t>
  </si>
  <si>
    <t xml:space="preserve"> WTF? Nesouhlasim a zaroven jsem neochutnala???</t>
  </si>
  <si>
    <t xml:space="preserve"> špatně určena škála -&gt; Kouříte pravidelně - souhlasím, ale zároveň 1 = nikdy jsem cigaretu neochutnala</t>
  </si>
  <si>
    <t xml:space="preserve"> Popisek v zadání otázky a u čísel je matoucí, mohlo by to být pochopeno naopak/špatně. </t>
  </si>
  <si>
    <t xml:space="preserve"> 1 je zde na tlačítku jako souhlasím a v otázce je v závorce, že 1 je, že jsem nekouřil. Velmi opravdu velmi matoucí. Jdu tedy podle nápovědy v závorkách.</t>
  </si>
  <si>
    <t xml:space="preserve"> Přátelé</t>
  </si>
  <si>
    <t xml:space="preserve"> Oproti jiným formulářem je 5 vždy jako souhlas.</t>
  </si>
  <si>
    <t xml:space="preserve"> Souhlasi se s tvrzenimi, ne otazkami.</t>
  </si>
  <si>
    <t xml:space="preserve"> vztahuje se ke všem otázkám - souhlasím nebo nesouhlasím s výrokem (vadí mi kouření elektronických cigaret. --&gt; lze odpovědět na likertovce souhlas-nesouhlas).   Pokud jde o otázku, nemůžu odpovědět na škále souhlasím-nesouhlasím (tedy spíš vadí vám něco --&gt; vadí -spíše vadí - nevím - spíše nevadí - nevadí)  </t>
  </si>
  <si>
    <t xml:space="preserve"> Blbě se na tyto otázky odpovídá, tak, jak jsou položené, nelze odpovídat souhlasím atd. Je de spíše odpověď ano, ne.</t>
  </si>
  <si>
    <t xml:space="preserve"> Celkově mi přijde poněkud nešťastně zvolený formát odpovědí. Místo otázek bych preferoval tvrzení, se kterým lze souhlasit nebo nesouhlasit.  </t>
  </si>
  <si>
    <t xml:space="preserve"> Formát položek je dost matoucí, možná by bylo vhodnější ano-spíše ano...atd., když se jedná o otázku (to platí pro celý dotazník).</t>
  </si>
  <si>
    <t xml:space="preserve"> Už po několikáté otázka není položena správně vzhledem k možnostem.</t>
  </si>
  <si>
    <t xml:space="preserve"> Nemám mezi přáteli žádné kuřáky, ale nemyslím si, že je to záměr. Spíš sociální skupina ve které se pohybuji</t>
  </si>
  <si>
    <t xml:space="preserve"> tady lze odpovědět přeci jen ano, kouří/ili, nebo ne, nekouří/ili. Možnosti jako spíše souhlasím jsou tedy mimo. </t>
  </si>
  <si>
    <t xml:space="preserve"> Tady nevím co mám odpovědět? Co znamená souhlasím - jako že rodiče kouří?</t>
  </si>
  <si>
    <t xml:space="preserve"> Asi polovina otázek je formulovaná tak, že na ně úplně nesedí odpovědi souhlasím/nesouhlasím. Bylo by lepší zformulovat otázky nebo popisky souhlasím-nesouhlasím u čísel trochu jinak.</t>
  </si>
  <si>
    <t>ŽENY 15-19 LET</t>
  </si>
  <si>
    <t>věk</t>
  </si>
  <si>
    <t>HS</t>
  </si>
  <si>
    <t>z-skór</t>
  </si>
  <si>
    <t>15-25 let</t>
  </si>
  <si>
    <t>26 a více let</t>
  </si>
  <si>
    <t>Velmi záleží na tom, co je to za osobu.</t>
  </si>
  <si>
    <t>24-29</t>
  </si>
  <si>
    <t>Ano</t>
  </si>
  <si>
    <t>32-34</t>
  </si>
  <si>
    <t>ano</t>
  </si>
  <si>
    <t>33-37</t>
  </si>
  <si>
    <t>Ano, je to pro mě nepříjemné. Nechci to dýchat. Smrdí mi to</t>
  </si>
  <si>
    <t>38-41</t>
  </si>
  <si>
    <t>42-46</t>
  </si>
  <si>
    <t>Ne není</t>
  </si>
  <si>
    <t>52-56</t>
  </si>
  <si>
    <t>61-69</t>
  </si>
  <si>
    <t>je to pro mě velmi aktuální téma, většinou to ve mně vzbudí nepříjemné pocity, ale nedokážu je úplně popsat</t>
  </si>
  <si>
    <t>Ano, radši odejdu</t>
  </si>
  <si>
    <t>Není.</t>
  </si>
  <si>
    <t>NE</t>
  </si>
  <si>
    <t>Nemusím to,  ale nevadí mi to.</t>
  </si>
  <si>
    <t>není</t>
  </si>
  <si>
    <t>Ano, velmi nepříjemné</t>
  </si>
  <si>
    <t>Pokud nejde vydechovaný kouř přímo na mě tak ne.</t>
  </si>
  <si>
    <t>ne</t>
  </si>
  <si>
    <t>Ne</t>
  </si>
  <si>
    <t>Není mi to úplně příjemné (kouř a zápach), ale nevadí mi to natolik, abych odešla nebo nadávala.</t>
  </si>
  <si>
    <t>Záleží zda se jedná o zcela cizího člověka či přítele a také na tom, zda cigaretový zápach jde mým směrem.</t>
  </si>
  <si>
    <t>ŽENY 20-25 LET</t>
  </si>
  <si>
    <t>Ano, velmi</t>
  </si>
  <si>
    <t>Jak kdy</t>
  </si>
  <si>
    <t>Ano, odcházím</t>
  </si>
  <si>
    <t>Jednoznačně ano</t>
  </si>
  <si>
    <t>Je mi to nepříjemné</t>
  </si>
  <si>
    <t>většinou ano</t>
  </si>
  <si>
    <t>Není, zadržují dech nebo odcházím stranou.  Cigaretový kouř mi hodně smrdí... S elektronickými cigaretami mám stejný problém. Nevidím v tom rozdíl.</t>
  </si>
  <si>
    <t>ano-například na zastávkách vždy odcházím</t>
  </si>
  <si>
    <t>Jistě.</t>
  </si>
  <si>
    <t>Áno, neznášam fajčenie.</t>
  </si>
  <si>
    <t>Vydržím to, ale rozhodně si to neužívám.</t>
  </si>
  <si>
    <t>Portugalsko</t>
  </si>
  <si>
    <t>Ne, moc to neřeším</t>
  </si>
  <si>
    <t>Ak na mňa nefúka dym, je to v poriadku.</t>
  </si>
  <si>
    <t>pokud je “po větru“, tak ano</t>
  </si>
  <si>
    <t>ano je</t>
  </si>
  <si>
    <t>Spíš ne</t>
  </si>
  <si>
    <t>Ne, není mi to nepříjemné.</t>
  </si>
  <si>
    <t>Ano, je mi to nepříjemné</t>
  </si>
  <si>
    <t>ANo je, požádám ho aby šel jinam, nebo jdu já</t>
  </si>
  <si>
    <t>Ano.. většinou se snažím taktně naznačit, že mi to vadí. To, jak se zachová už záleží na něm. Já si stoupám alespoň tak, abych nestála přímo po větru.</t>
  </si>
  <si>
    <t>Není to pro mě příjemné</t>
  </si>
  <si>
    <t>Upřímně záleží, jaká cigareta to je :-D Některé mi voní, některé naopak neskutečně smrdí.</t>
  </si>
  <si>
    <t>Ano, je to pro mě velmi nepříjemné. V takových případech odcházím do povzdálí.</t>
  </si>
  <si>
    <t>-je otázkou kdo “někdo“ je. U přátel je požádám, aby si stoupli tak, abych nebyla po směru kouře. U cizích lidí mi to vadí</t>
  </si>
  <si>
    <t>Občas z toho pšikám, u přítele a vdomácnosti nebo při jídle bych to nesnesla</t>
  </si>
  <si>
    <t>ANO</t>
  </si>
  <si>
    <t>Většinou ne</t>
  </si>
  <si>
    <t>Záleží na mé náladě</t>
  </si>
  <si>
    <t>Ano, smrdí mi to až se mi chce kašlat.</t>
  </si>
  <si>
    <t>Ne vůbec ne</t>
  </si>
  <si>
    <t>Ano.</t>
  </si>
  <si>
    <t>Ano hlavně když jím.</t>
  </si>
  <si>
    <t>Ano, je.</t>
  </si>
  <si>
    <t>rozhodně ano</t>
  </si>
  <si>
    <t>Ne.</t>
  </si>
  <si>
    <t>Na párty ne, ale přes den obvykle ano. Spíš u cizích lidí je mi to nepříjemné.</t>
  </si>
  <si>
    <t>Nevadí mi to.</t>
  </si>
  <si>
    <t>Pokud nebude foukat kouř přímo na mě, pak ne.</t>
  </si>
  <si>
    <t>Pokud mi kouř vyloženě nefouká do obličeje, tak ne.</t>
  </si>
  <si>
    <t>ano    Mám s tímto dotazníkem problém. Šála se absolutně nehodí k otázkám. Pokládáte otázku - takže odpověď je ANO - spíše ano - spíše ne - ne. A ne souhlasím - nesouhlasím, to platí k tvrzení, tedy k oznamovací větě!</t>
  </si>
  <si>
    <t>Spíše ano</t>
  </si>
  <si>
    <t>Mám s tým problém.</t>
  </si>
  <si>
    <t>Pokud nejde na mě přímo kouř, tak to vydržím, ale vadí mi to a vždy mám kecy.</t>
  </si>
  <si>
    <t>Ano. V takovém případě se přemístíme do takové vzdálenosti, kde kouř z cigarety necítím.</t>
  </si>
  <si>
    <t>Tolik ne</t>
  </si>
  <si>
    <t>Ano, sice jsem kuřák, ale cigaretový kouř mi byl vždy nepříjemný. Teď kouřím Iqos, a proto je mi obyčejný cigaretový kouř ještě víc nepříjemný.</t>
  </si>
  <si>
    <t>Vadí mi zápach cigaret</t>
  </si>
  <si>
    <t>ne, ale záleží na situaci</t>
  </si>
  <si>
    <t>Být v blízkosti nějakého kuřáka mi nevadí, přestože jsem nekuřák. Co mi ale velmi vadí je, pokud mi dotyčný/á kuřák/uřačka fouká kouř do obličeje. V takovém případě ho/ji upozorním a požádám, aby kouř foukal/a jinam.</t>
  </si>
  <si>
    <t>Většinou ne, tabák mi voní. Záleží na tom, jakou značku používá.</t>
  </si>
  <si>
    <t>Ne jsem 58 dní bez cigarety a omlouvám se mě se nedařilo občas napasovat správnou odpověď protože teď nekourim ale před tím jsem 12 let kouřila do 18 tajně. Chápu a toleruji kuřáky</t>
  </si>
  <si>
    <t>Nevadí mi to</t>
  </si>
  <si>
    <t>je to nepříjemné, ale jsem na to zvyklá</t>
  </si>
  <si>
    <t>Nie (iba pokiaľ sme na mieste, kde sa cigaretový zápach drží, v tom prípade potrebujem čerstvý vzduch).</t>
  </si>
  <si>
    <t>Nie</t>
  </si>
  <si>
    <t>Nevadí mi to, takže ne.</t>
  </si>
  <si>
    <t>Vzhledem k tomu, že jsem kuřák nemělo by, ale vzhledem k tomu, že kouřím IQOS je mi nepříjemné čichat zápach z klasických cigaret.</t>
  </si>
  <si>
    <t>Radši si stoupnu tak, aby na mě nešel kouř</t>
  </si>
  <si>
    <t>Ani ne</t>
  </si>
  <si>
    <t>Není mi to nepříjemné</t>
  </si>
  <si>
    <t>Není</t>
  </si>
  <si>
    <t>ŽENY 26-50 LET</t>
  </si>
  <si>
    <t>Stoupnu si tak, aby kouř nešel na mě, ale nikoho neomezuju a nenechám omezovat sebe.</t>
  </si>
  <si>
    <t>ano, raději odcházím, pokud je to možné</t>
  </si>
  <si>
    <t>Ano velmi</t>
  </si>
  <si>
    <t>Ano je</t>
  </si>
  <si>
    <t>Áno, na zastávke sa presuniem inde, neupozorňujem ho, že je zákaz, má to na tabuli napísané. Ak je tam aj dieťa upozorním nato.</t>
  </si>
  <si>
    <t>ano.</t>
  </si>
  <si>
    <t>Pokud je to známý, nevadí mi to, pokud je to např. někdo na tramvajové zastávce, je mi to velmi nepříjemné a odcházím stranou</t>
  </si>
  <si>
    <t>Rozhodně ano.</t>
  </si>
  <si>
    <t>Ano, hlavně ve veřejných prostorech, např. na tramvajové zastávce</t>
  </si>
  <si>
    <t>Záleží o koho se jedná, pokud je to kolegyně/kamarádka nevadí mi to tak, že bych musela odcházet. Na ulici se od kuřáků vzdaluji.</t>
  </si>
  <si>
    <t>Ano, ale kvůli kouři, nikoliv kvůli dane osobe</t>
  </si>
  <si>
    <t>Ano. Jdu od něj kousek pryc.</t>
  </si>
  <si>
    <t>Ano.    Zdálo se mi, že na řadu otázek nelze odpovědět souhlasím-nesouhlasím, že logičtější je ano-ne.</t>
  </si>
  <si>
    <t>U cizích lidi ano</t>
  </si>
  <si>
    <t>Ano to je, vadí mi cigaretový zápach. Pokud se jedná o blízkého kamaráda, nějak to zvládnu, i když příjemné mi to není. V případě cizí osoby na ulici, se ráda vyhnu větším obloukem.</t>
  </si>
  <si>
    <t>Ano odcházím</t>
  </si>
  <si>
    <t>Je to dle okolností, pokud je to cizí člověk, tak mi to VADÍ, ale u kamarádky nevadi</t>
  </si>
  <si>
    <t>ano, kouř cigarety mi opravdu vadí</t>
  </si>
  <si>
    <t>Záleží, kde jsem. Vadí mi u jídla a na čerstvém vzduchu. Před rockovým koncertem apod.mě to neobtěžuje.</t>
  </si>
  <si>
    <t>Zalezi na okolnostech. Napr.mezi prateli na zahradce restaurace mi to nevadi. Pokud jsem ale napr.s detmi venku,cekam na autobus apod.a nekdo si vedle nas zapali,snazim se presunout jinam.</t>
  </si>
  <si>
    <t>Pokud je to venku nevadí mi to, uvnitř spíše ano. Kouření mi vadí VŽDY pokud jsou poblíž děti nebo si kuřák zapálí vedle nekuřáka. A ano, jsem kuřačka a vadí mi to. Nikdy nekouřím před dětmi a nikdy si nezapálím ve skupině nekuřáků a nekouřím uvnitř.</t>
  </si>
  <si>
    <t>Ano, pokud jsem s detmi. Pokud jsem sama je mi to jedno.</t>
  </si>
  <si>
    <t>ne, zapálím si taky a kouříme na sebe jak dvě parní lokomotivy...</t>
  </si>
  <si>
    <t>Záleží co je to za osobu</t>
  </si>
  <si>
    <t>Neni</t>
  </si>
  <si>
    <t>Záleží na situaci a prostředí. Pokud si sedne vedle mě a není jiné místo kam se posunout. Ano. Výškový moment většinou vstávám. Pokud si sedne k vedlejšímu stolu na zahrádce v kavárně, dokážu to tolerovat, ale příjemné mi to není.</t>
  </si>
  <si>
    <t>Spíše ne</t>
  </si>
  <si>
    <t>Spíše si odstoupím.</t>
  </si>
  <si>
    <t>Stoprocentně, odcházím.</t>
  </si>
  <si>
    <t>Pouze pokud jde kouř směrem na mě.</t>
  </si>
  <si>
    <t>Jak kdy. Venku ne.</t>
  </si>
  <si>
    <t>ano, pokud jde kour mym smerem nebo jsme v uzavrene mistnosti</t>
  </si>
  <si>
    <t>Pokud nemusím vdechovat kouř z cigarety, ať si dělá, co chce.</t>
  </si>
  <si>
    <t>Pokud je to uzavřený prostor, ve kterém musím trávit delší čas (byt, chodba, výtah, auto, apod) tak ano, i jako kuřákovi mi to vadí</t>
  </si>
  <si>
    <t>Záleží v jakém je to prostředí</t>
  </si>
  <si>
    <t>Záleží na prostoru a příležitosti</t>
  </si>
  <si>
    <t>na tom, jestli si zapálí či ne nezáleží</t>
  </si>
  <si>
    <t>není, zapálím si s ním</t>
  </si>
  <si>
    <t>Nemám s tím problém, pokud nejsme v uzavřeném prostoru.</t>
  </si>
  <si>
    <t>Ano, nevadi mi to.</t>
  </si>
  <si>
    <t>Nieje mi to nepríjemné</t>
  </si>
  <si>
    <t>ŽENY 50 A VÍCE LET</t>
  </si>
  <si>
    <t>obtěžuje mne to</t>
  </si>
  <si>
    <t>Ano, je mi to velice nepříjemné a hledím zmizet z jeho dosahu</t>
  </si>
  <si>
    <t>nepříjemné</t>
  </si>
  <si>
    <t>zpravidla ano</t>
  </si>
  <si>
    <t>Záleží na okolnostech</t>
  </si>
  <si>
    <t>Je to nepříjemné, ale záleží na situaci a kdo je ten kuřák.</t>
  </si>
  <si>
    <t>ano silně</t>
  </si>
  <si>
    <t>záleží na okolnostech</t>
  </si>
  <si>
    <t>Ne. Většinou mi to nevadí.</t>
  </si>
  <si>
    <t>Ano, je to nepříjemné.</t>
  </si>
  <si>
    <t>Není v případě mně sympatické osoby</t>
  </si>
  <si>
    <t>Dřív to tak nebylo ale co se zákaz kouření uvnitř budov rozšířil a kuřáci se stáhli do venkovních prostor, zjišťuji, že pokud si vedle mne někdo cizí zapálí, raději se od něj vzdálím. U přátel to ale neplatí.</t>
  </si>
  <si>
    <t>MUŽI 15-25 LET</t>
  </si>
  <si>
    <t>STANINY:</t>
  </si>
  <si>
    <t>Ano je, pak smrdí</t>
  </si>
  <si>
    <t>Naprosto. Je to pro mě nepřijatelné a a vyžaduji, aby osoba opustila mé okolí. V opačném případě okamžitě odcházím</t>
  </si>
  <si>
    <t>ano, řeknu mu to pravděpodobně</t>
  </si>
  <si>
    <t>Vadí mi ten cigaretový zápach...    Dýmka voní, ta je bezva :D</t>
  </si>
  <si>
    <t>nemám problém s tím zůstat, jsem na to zvyklý</t>
  </si>
  <si>
    <t>Záleží v jake situaci, například na vesnické memeche to nevadí. Ale před školou jdu prostě bekem.</t>
  </si>
  <si>
    <t>Zalezi jestli je to dement a fouka na me Nebo jestli je tolerantni a fouka jinam.</t>
  </si>
  <si>
    <t>Ano, zápach s cigarety je mi velice nepříjemný</t>
  </si>
  <si>
    <t>Ano, odchazím od tohoto člověka co nejdál, abych nemusel dýchat ty spaliny.</t>
  </si>
  <si>
    <t>Trochu ano</t>
  </si>
  <si>
    <t>Není mi to nepříjemné.</t>
  </si>
  <si>
    <t>Pokud je to známý člověk tak ne, ale člověk co jde po chodníku a kouř jde na všechny za ním je na zabití.</t>
  </si>
  <si>
    <t>Ano, ale zvykl jsem si</t>
  </si>
  <si>
    <t>Záleží kterým směrem fouká vítr</t>
  </si>
  <si>
    <t>Možná bych si stoupnul tak, aby na mne nešel cigartový kouř přímo, ale vyloženě nepříjemné mi to není.</t>
  </si>
  <si>
    <t>Nikoliv.</t>
  </si>
  <si>
    <t>MUŽI 26 A VÍCE LET</t>
  </si>
  <si>
    <t>Ano, velmi. Pokud to jde, tak odejdu.</t>
  </si>
  <si>
    <t>Ano je .a to jsem kuřák</t>
  </si>
  <si>
    <t>Záleží na vztahu s tím člověkem. U známých a přátel toleruji.</t>
  </si>
  <si>
    <t>spíše nepříjemné. Záleží, kdo to je. A taky záleží, jestli se dopředu zeptal, zda mi bude / nebude vadit, když si zapálí...</t>
  </si>
  <si>
    <t>ne, ale dá se to přežít</t>
  </si>
  <si>
    <t>vždyť jste se na to teď ptali v dotazníku</t>
  </si>
  <si>
    <t>zejména pokud je to v uzavřeném prostoru tak ano</t>
  </si>
  <si>
    <t>Zaleží na situaci. Ale je mi to ve většině případů nepříjemné.</t>
  </si>
  <si>
    <t>Záleží N osobě</t>
  </si>
  <si>
    <t>jo, smrdi mi to.  huleni mi na druhou stranu voni.   Sam jsem nekurak a nehulic.</t>
  </si>
  <si>
    <t>Ne. není</t>
  </si>
  <si>
    <t>SUBŠKÁLY:</t>
  </si>
  <si>
    <t>TOLERANCE KE KUŘÁKŮM:</t>
  </si>
  <si>
    <t>8_9</t>
  </si>
  <si>
    <t>7_9</t>
  </si>
  <si>
    <t>10_12</t>
  </si>
  <si>
    <t>12_13</t>
  </si>
  <si>
    <t>13_14</t>
  </si>
  <si>
    <t>13_15</t>
  </si>
  <si>
    <t>9_12</t>
  </si>
  <si>
    <t>10_13</t>
  </si>
  <si>
    <t>14-16</t>
  </si>
  <si>
    <t>15-17</t>
  </si>
  <si>
    <t>16_18</t>
  </si>
  <si>
    <t>14_16</t>
  </si>
  <si>
    <t>18_20</t>
  </si>
  <si>
    <t>19_21</t>
  </si>
  <si>
    <t>16_17</t>
  </si>
  <si>
    <t>17_19</t>
  </si>
  <si>
    <t>21-22</t>
  </si>
  <si>
    <t>21_22</t>
  </si>
  <si>
    <t>22_23</t>
  </si>
  <si>
    <t>20_22</t>
  </si>
  <si>
    <t>22-24</t>
  </si>
  <si>
    <t>23-24</t>
  </si>
  <si>
    <t>23_25</t>
  </si>
  <si>
    <t>24_26</t>
  </si>
  <si>
    <t>25_26</t>
  </si>
  <si>
    <t>23_26</t>
  </si>
  <si>
    <t>25-27</t>
  </si>
  <si>
    <t>27_29</t>
  </si>
  <si>
    <t>29-31</t>
  </si>
  <si>
    <t>30_31</t>
  </si>
  <si>
    <t>Z-skór</t>
  </si>
  <si>
    <t>Z-SKÓR</t>
  </si>
  <si>
    <t>TOLERANCE K ELEKTRONICKÝM CIGARETÁM</t>
  </si>
  <si>
    <t>2_3</t>
  </si>
  <si>
    <t>4_5</t>
  </si>
  <si>
    <t>5_6</t>
  </si>
  <si>
    <t>6_7</t>
  </si>
  <si>
    <t>7_8</t>
  </si>
  <si>
    <t>9_10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</si>
</sst>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\ h:mm"/>
    <numFmt numFmtId="165" formatCode="d/mmm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8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E7E6E6"/>
      </patternFill>
    </fill>
    <fill>
      <patternFill patternType="solid">
        <fgColor rgb="FFFFD966"/>
        <bgColor rgb="FFFFFF99"/>
      </patternFill>
    </fill>
    <fill>
      <patternFill patternType="solid">
        <fgColor rgb="FFB4C7E7"/>
        <bgColor rgb="FFBDD7EE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E7E6E6"/>
      </patternFill>
    </fill>
    <fill>
      <patternFill patternType="solid">
        <fgColor rgb="FFE7E6E6"/>
        <bgColor rgb="FFD9D9D9"/>
      </patternFill>
    </fill>
    <fill>
      <patternFill patternType="solid">
        <fgColor rgb="FFBDD7EE"/>
        <bgColor rgb="FFB4C7E7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1" fillId="2" borderId="0" xfId="1" applyFill="1"/>
    <xf numFmtId="0" fontId="1" fillId="0" borderId="0" xfId="1"/>
    <xf numFmtId="0" fontId="2" fillId="0" borderId="0" xfId="1" applyFont="1"/>
    <xf numFmtId="0" fontId="1" fillId="3" borderId="1" xfId="1" applyFill="1" applyBorder="1"/>
    <xf numFmtId="0" fontId="1" fillId="3" borderId="2" xfId="1" applyFill="1" applyBorder="1"/>
    <xf numFmtId="0" fontId="1" fillId="3" borderId="3" xfId="1" applyFill="1" applyBorder="1"/>
    <xf numFmtId="164" fontId="1" fillId="0" borderId="0" xfId="1" applyNumberFormat="1"/>
    <xf numFmtId="1" fontId="1" fillId="0" borderId="0" xfId="1" applyNumberFormat="1"/>
    <xf numFmtId="0" fontId="1" fillId="3" borderId="4" xfId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5" xfId="1" applyBorder="1" applyAlignment="1">
      <alignment horizontal="right"/>
    </xf>
    <xf numFmtId="0" fontId="1" fillId="3" borderId="6" xfId="1" applyFill="1" applyBorder="1" applyAlignment="1">
      <alignment horizontal="right"/>
    </xf>
    <xf numFmtId="0" fontId="1" fillId="0" borderId="7" xfId="1" applyBorder="1" applyAlignment="1">
      <alignment horizontal="right"/>
    </xf>
    <xf numFmtId="0" fontId="1" fillId="0" borderId="8" xfId="1" applyBorder="1" applyAlignment="1">
      <alignment horizontal="right"/>
    </xf>
    <xf numFmtId="0" fontId="3" fillId="2" borderId="0" xfId="1" applyFont="1" applyFill="1"/>
    <xf numFmtId="164" fontId="3" fillId="2" borderId="0" xfId="1" applyNumberFormat="1" applyFont="1" applyFill="1"/>
    <xf numFmtId="1" fontId="3" fillId="2" borderId="0" xfId="1" applyNumberFormat="1" applyFont="1" applyFill="1"/>
    <xf numFmtId="164" fontId="1" fillId="2" borderId="0" xfId="1" applyNumberFormat="1" applyFill="1"/>
    <xf numFmtId="1" fontId="1" fillId="2" borderId="0" xfId="1" applyNumberFormat="1" applyFill="1"/>
    <xf numFmtId="0" fontId="1" fillId="4" borderId="0" xfId="1" applyFill="1"/>
    <xf numFmtId="0" fontId="1" fillId="5" borderId="0" xfId="1" applyFill="1"/>
    <xf numFmtId="0" fontId="4" fillId="5" borderId="0" xfId="1" applyFont="1" applyFill="1"/>
    <xf numFmtId="0" fontId="5" fillId="5" borderId="0" xfId="1" applyFont="1" applyFill="1"/>
    <xf numFmtId="0" fontId="1" fillId="6" borderId="0" xfId="1" applyFill="1"/>
    <xf numFmtId="0" fontId="6" fillId="6" borderId="0" xfId="1" applyFont="1" applyFill="1"/>
    <xf numFmtId="165" fontId="1" fillId="0" borderId="0" xfId="1" applyNumberFormat="1" applyAlignment="1">
      <alignment horizontal="right"/>
    </xf>
    <xf numFmtId="17" fontId="1" fillId="0" borderId="0" xfId="1" applyNumberFormat="1" applyAlignment="1">
      <alignment horizontal="right"/>
    </xf>
    <xf numFmtId="165" fontId="1" fillId="0" borderId="0" xfId="1" applyNumberFormat="1"/>
    <xf numFmtId="0" fontId="1" fillId="7" borderId="0" xfId="1" applyFill="1"/>
    <xf numFmtId="0" fontId="1" fillId="8" borderId="0" xfId="1" applyFill="1"/>
  </cellXfs>
  <cellStyles count="2">
    <cellStyle name="Normální" xfId="0" builtinId="0"/>
    <cellStyle name="Normální 2" xfId="1" xr:uid="{6531D1FF-C824-7647-A3B1-5694695B90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3A6D-9029-4440-83A1-213721100747}">
  <dimension ref="A1:AE365"/>
  <sheetViews>
    <sheetView topLeftCell="L1" workbookViewId="0">
      <selection activeCell="H24" sqref="H24"/>
    </sheetView>
  </sheetViews>
  <sheetFormatPr baseColWidth="10" defaultColWidth="8.83203125" defaultRowHeight="15" x14ac:dyDescent="0.2"/>
  <sheetData>
    <row r="1" spans="1:3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</row>
    <row r="2" spans="1:31" x14ac:dyDescent="0.2">
      <c r="A2">
        <v>13348</v>
      </c>
      <c r="B2">
        <v>13348</v>
      </c>
      <c r="C2">
        <v>1</v>
      </c>
      <c r="D2">
        <v>1970</v>
      </c>
      <c r="E2" s="1">
        <v>43767.382638888892</v>
      </c>
      <c r="F2" t="s">
        <v>29</v>
      </c>
      <c r="G2">
        <v>2</v>
      </c>
      <c r="H2">
        <v>1</v>
      </c>
      <c r="I2">
        <v>5</v>
      </c>
      <c r="J2">
        <v>1</v>
      </c>
      <c r="K2">
        <v>4</v>
      </c>
      <c r="L2">
        <v>2</v>
      </c>
      <c r="M2">
        <v>1</v>
      </c>
      <c r="N2">
        <v>1</v>
      </c>
      <c r="O2">
        <v>1</v>
      </c>
      <c r="P2">
        <v>3</v>
      </c>
      <c r="Q2">
        <v>4</v>
      </c>
      <c r="R2">
        <v>1</v>
      </c>
      <c r="S2">
        <v>4</v>
      </c>
      <c r="T2">
        <v>1</v>
      </c>
      <c r="U2">
        <v>2</v>
      </c>
      <c r="V2">
        <v>5</v>
      </c>
      <c r="W2">
        <v>1</v>
      </c>
      <c r="X2">
        <v>2</v>
      </c>
      <c r="Y2">
        <v>4</v>
      </c>
      <c r="Z2">
        <v>1</v>
      </c>
      <c r="AA2">
        <v>5</v>
      </c>
      <c r="AB2">
        <f>SUM(G2,H2,J2,K2,M2,N2,O2,P2,Q2,R2,S2,T2,U2,V2,X2,Z2)</f>
        <v>34</v>
      </c>
      <c r="AC2">
        <v>4</v>
      </c>
      <c r="AD2">
        <f>SUM(M2,N2,O2,S2,T2,U2,X2)</f>
        <v>12</v>
      </c>
      <c r="AE2">
        <f>SUM(P2,Q2)</f>
        <v>7</v>
      </c>
    </row>
    <row r="3" spans="1:31" x14ac:dyDescent="0.2">
      <c r="A3">
        <v>13384</v>
      </c>
      <c r="B3">
        <v>13384</v>
      </c>
      <c r="C3">
        <v>0</v>
      </c>
      <c r="D3">
        <v>1989</v>
      </c>
      <c r="E3" s="1">
        <v>43767.40625</v>
      </c>
      <c r="F3" t="s">
        <v>30</v>
      </c>
      <c r="G3">
        <v>5</v>
      </c>
      <c r="H3">
        <v>4</v>
      </c>
      <c r="I3">
        <v>2</v>
      </c>
      <c r="J3">
        <v>1</v>
      </c>
      <c r="K3">
        <v>2</v>
      </c>
      <c r="L3">
        <v>4</v>
      </c>
      <c r="M3">
        <v>4</v>
      </c>
      <c r="N3">
        <v>5</v>
      </c>
      <c r="O3">
        <v>5</v>
      </c>
      <c r="P3">
        <v>4</v>
      </c>
      <c r="Q3">
        <v>1</v>
      </c>
      <c r="R3">
        <v>1</v>
      </c>
      <c r="S3">
        <v>1</v>
      </c>
      <c r="T3">
        <v>1</v>
      </c>
      <c r="U3">
        <v>5</v>
      </c>
      <c r="V3">
        <v>1</v>
      </c>
      <c r="W3">
        <v>5</v>
      </c>
      <c r="X3">
        <v>5</v>
      </c>
      <c r="Y3">
        <v>1</v>
      </c>
      <c r="Z3">
        <v>1</v>
      </c>
      <c r="AA3">
        <v>5</v>
      </c>
      <c r="AB3">
        <f t="shared" ref="AB3:AB66" si="0">SUM(G3,H3,J3,K3,M3,N3,O3,P3,Q3,R3,S3,T3,U3,V3,X3,Z3)</f>
        <v>46</v>
      </c>
      <c r="AC3">
        <v>1</v>
      </c>
      <c r="AD3">
        <f t="shared" ref="AD3:AD66" si="1">SUM(M3,N3,O3,S3,T3,U3,X3)</f>
        <v>26</v>
      </c>
      <c r="AE3">
        <f t="shared" ref="AE3:AE66" si="2">SUM(P3,Q3)</f>
        <v>5</v>
      </c>
    </row>
    <row r="4" spans="1:31" x14ac:dyDescent="0.2">
      <c r="A4">
        <v>13380</v>
      </c>
      <c r="B4">
        <v>13380</v>
      </c>
      <c r="C4">
        <v>0</v>
      </c>
      <c r="D4">
        <v>1999</v>
      </c>
      <c r="E4" s="1">
        <v>43767.408333333333</v>
      </c>
      <c r="F4" t="s">
        <v>31</v>
      </c>
      <c r="G4">
        <v>3</v>
      </c>
      <c r="H4">
        <v>2</v>
      </c>
      <c r="I4">
        <v>4</v>
      </c>
      <c r="J4">
        <v>1</v>
      </c>
      <c r="K4">
        <v>2</v>
      </c>
      <c r="L4">
        <v>4</v>
      </c>
      <c r="M4">
        <v>5</v>
      </c>
      <c r="N4">
        <v>5</v>
      </c>
      <c r="O4">
        <v>2</v>
      </c>
      <c r="P4">
        <v>5</v>
      </c>
      <c r="Q4">
        <v>1</v>
      </c>
      <c r="R4">
        <v>1</v>
      </c>
      <c r="S4">
        <v>1</v>
      </c>
      <c r="T4">
        <v>2</v>
      </c>
      <c r="U4">
        <v>5</v>
      </c>
      <c r="V4">
        <v>5</v>
      </c>
      <c r="W4">
        <v>1</v>
      </c>
      <c r="X4">
        <v>5</v>
      </c>
      <c r="Y4">
        <v>1</v>
      </c>
      <c r="Z4">
        <v>5</v>
      </c>
      <c r="AA4">
        <v>1</v>
      </c>
      <c r="AB4">
        <f t="shared" si="0"/>
        <v>50</v>
      </c>
      <c r="AC4">
        <v>5</v>
      </c>
      <c r="AD4">
        <f t="shared" si="1"/>
        <v>25</v>
      </c>
      <c r="AE4">
        <f t="shared" si="2"/>
        <v>6</v>
      </c>
    </row>
    <row r="5" spans="1:31" x14ac:dyDescent="0.2">
      <c r="A5">
        <v>13386</v>
      </c>
      <c r="B5">
        <v>13386</v>
      </c>
      <c r="C5">
        <v>0</v>
      </c>
      <c r="D5">
        <v>1996</v>
      </c>
      <c r="E5" s="1">
        <v>43767.413888888892</v>
      </c>
      <c r="F5" t="s">
        <v>32</v>
      </c>
      <c r="G5">
        <v>4</v>
      </c>
      <c r="H5">
        <v>4</v>
      </c>
      <c r="I5">
        <v>2</v>
      </c>
      <c r="J5">
        <v>5</v>
      </c>
      <c r="K5">
        <v>1</v>
      </c>
      <c r="L5">
        <v>5</v>
      </c>
      <c r="M5">
        <v>5</v>
      </c>
      <c r="N5">
        <v>3</v>
      </c>
      <c r="O5">
        <v>2</v>
      </c>
      <c r="P5">
        <v>4</v>
      </c>
      <c r="Q5">
        <v>1</v>
      </c>
      <c r="R5">
        <v>1</v>
      </c>
      <c r="S5">
        <v>4</v>
      </c>
      <c r="T5">
        <v>2</v>
      </c>
      <c r="U5">
        <v>5</v>
      </c>
      <c r="V5">
        <v>5</v>
      </c>
      <c r="W5">
        <v>1</v>
      </c>
      <c r="X5">
        <v>5</v>
      </c>
      <c r="Y5">
        <v>1</v>
      </c>
      <c r="Z5">
        <v>4</v>
      </c>
      <c r="AA5">
        <v>2</v>
      </c>
      <c r="AB5">
        <f t="shared" si="0"/>
        <v>55</v>
      </c>
      <c r="AC5">
        <v>5</v>
      </c>
      <c r="AD5">
        <f t="shared" si="1"/>
        <v>26</v>
      </c>
      <c r="AE5">
        <f t="shared" si="2"/>
        <v>5</v>
      </c>
    </row>
    <row r="6" spans="1:31" x14ac:dyDescent="0.2">
      <c r="A6">
        <v>13430</v>
      </c>
      <c r="B6">
        <v>13430</v>
      </c>
      <c r="C6">
        <v>0</v>
      </c>
      <c r="D6">
        <v>2000</v>
      </c>
      <c r="E6" s="1">
        <v>43767.418055555558</v>
      </c>
      <c r="F6" t="s">
        <v>33</v>
      </c>
      <c r="G6">
        <v>1</v>
      </c>
      <c r="H6">
        <v>4</v>
      </c>
      <c r="I6">
        <v>2</v>
      </c>
      <c r="J6">
        <v>1</v>
      </c>
      <c r="K6">
        <v>4</v>
      </c>
      <c r="L6">
        <v>2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5</v>
      </c>
      <c r="X6">
        <v>1</v>
      </c>
      <c r="Y6">
        <v>5</v>
      </c>
      <c r="Z6">
        <v>1</v>
      </c>
      <c r="AA6">
        <v>5</v>
      </c>
      <c r="AB6">
        <f t="shared" si="0"/>
        <v>22</v>
      </c>
      <c r="AC6">
        <v>1</v>
      </c>
      <c r="AD6">
        <f t="shared" si="1"/>
        <v>7</v>
      </c>
      <c r="AE6">
        <f t="shared" si="2"/>
        <v>2</v>
      </c>
    </row>
    <row r="7" spans="1:31" x14ac:dyDescent="0.2">
      <c r="A7">
        <v>13474</v>
      </c>
      <c r="B7">
        <v>13474</v>
      </c>
      <c r="C7">
        <v>0</v>
      </c>
      <c r="D7">
        <v>1997</v>
      </c>
      <c r="E7" s="1">
        <v>43767.45416666667</v>
      </c>
      <c r="F7" t="s">
        <v>34</v>
      </c>
      <c r="G7">
        <v>2</v>
      </c>
      <c r="H7">
        <v>1</v>
      </c>
      <c r="I7">
        <v>5</v>
      </c>
      <c r="J7">
        <v>1</v>
      </c>
      <c r="K7">
        <v>2</v>
      </c>
      <c r="L7">
        <v>4</v>
      </c>
      <c r="M7">
        <v>2</v>
      </c>
      <c r="N7">
        <v>1</v>
      </c>
      <c r="O7">
        <v>1</v>
      </c>
      <c r="P7">
        <v>1</v>
      </c>
      <c r="Q7">
        <v>1</v>
      </c>
      <c r="R7">
        <v>1</v>
      </c>
      <c r="S7">
        <v>2</v>
      </c>
      <c r="T7">
        <v>1</v>
      </c>
      <c r="U7">
        <v>5</v>
      </c>
      <c r="V7">
        <v>1</v>
      </c>
      <c r="W7">
        <v>5</v>
      </c>
      <c r="X7">
        <v>4</v>
      </c>
      <c r="Y7">
        <v>2</v>
      </c>
      <c r="Z7">
        <v>3</v>
      </c>
      <c r="AA7">
        <v>3</v>
      </c>
      <c r="AB7">
        <f t="shared" si="0"/>
        <v>29</v>
      </c>
      <c r="AC7">
        <v>2</v>
      </c>
      <c r="AD7">
        <f t="shared" si="1"/>
        <v>16</v>
      </c>
      <c r="AE7">
        <f t="shared" si="2"/>
        <v>2</v>
      </c>
    </row>
    <row r="8" spans="1:31" x14ac:dyDescent="0.2">
      <c r="A8">
        <v>13462</v>
      </c>
      <c r="B8">
        <v>13462</v>
      </c>
      <c r="C8">
        <v>0</v>
      </c>
      <c r="D8">
        <v>1969</v>
      </c>
      <c r="E8" s="1">
        <v>43767.456250000003</v>
      </c>
      <c r="F8" t="s">
        <v>35</v>
      </c>
      <c r="G8">
        <v>1</v>
      </c>
      <c r="H8">
        <v>1</v>
      </c>
      <c r="I8">
        <v>5</v>
      </c>
      <c r="J8">
        <v>1</v>
      </c>
      <c r="K8">
        <v>1</v>
      </c>
      <c r="L8">
        <v>5</v>
      </c>
      <c r="M8">
        <v>1</v>
      </c>
      <c r="N8">
        <v>1</v>
      </c>
      <c r="O8">
        <v>1</v>
      </c>
      <c r="P8">
        <v>1</v>
      </c>
      <c r="Q8">
        <v>3</v>
      </c>
      <c r="R8">
        <v>1</v>
      </c>
      <c r="S8">
        <v>1</v>
      </c>
      <c r="T8">
        <v>1</v>
      </c>
      <c r="U8">
        <v>1</v>
      </c>
      <c r="V8">
        <v>1</v>
      </c>
      <c r="W8">
        <v>5</v>
      </c>
      <c r="X8">
        <v>5</v>
      </c>
      <c r="Y8">
        <v>1</v>
      </c>
      <c r="Z8">
        <v>1</v>
      </c>
      <c r="AA8">
        <v>5</v>
      </c>
      <c r="AB8">
        <f t="shared" si="0"/>
        <v>22</v>
      </c>
      <c r="AC8">
        <v>1</v>
      </c>
      <c r="AD8">
        <f t="shared" si="1"/>
        <v>11</v>
      </c>
      <c r="AE8">
        <f t="shared" si="2"/>
        <v>4</v>
      </c>
    </row>
    <row r="9" spans="1:31" x14ac:dyDescent="0.2">
      <c r="A9">
        <v>13485</v>
      </c>
      <c r="B9">
        <v>13485</v>
      </c>
      <c r="C9">
        <v>0</v>
      </c>
      <c r="D9">
        <v>1996</v>
      </c>
      <c r="E9" s="1">
        <v>43767.46597222222</v>
      </c>
      <c r="F9" t="s">
        <v>36</v>
      </c>
      <c r="G9">
        <v>3</v>
      </c>
      <c r="H9">
        <v>2</v>
      </c>
      <c r="I9">
        <v>4</v>
      </c>
      <c r="J9">
        <v>1</v>
      </c>
      <c r="K9">
        <v>3</v>
      </c>
      <c r="L9">
        <v>3</v>
      </c>
      <c r="M9">
        <v>2</v>
      </c>
      <c r="N9">
        <v>3</v>
      </c>
      <c r="O9">
        <v>2</v>
      </c>
      <c r="P9">
        <v>5</v>
      </c>
      <c r="Q9">
        <v>5</v>
      </c>
      <c r="R9">
        <v>1</v>
      </c>
      <c r="S9">
        <v>1</v>
      </c>
      <c r="T9">
        <v>1</v>
      </c>
      <c r="U9">
        <v>2</v>
      </c>
      <c r="V9">
        <v>4</v>
      </c>
      <c r="W9">
        <v>2</v>
      </c>
      <c r="X9">
        <v>3</v>
      </c>
      <c r="Y9">
        <v>3</v>
      </c>
      <c r="Z9">
        <v>3</v>
      </c>
      <c r="AA9">
        <v>3</v>
      </c>
      <c r="AB9">
        <f t="shared" si="0"/>
        <v>41</v>
      </c>
      <c r="AC9">
        <v>1</v>
      </c>
      <c r="AD9">
        <f t="shared" si="1"/>
        <v>14</v>
      </c>
      <c r="AE9">
        <f t="shared" si="2"/>
        <v>10</v>
      </c>
    </row>
    <row r="10" spans="1:31" x14ac:dyDescent="0.2">
      <c r="A10">
        <v>13490</v>
      </c>
      <c r="B10">
        <v>13490</v>
      </c>
      <c r="C10">
        <v>1</v>
      </c>
      <c r="D10">
        <v>1978</v>
      </c>
      <c r="E10" s="1">
        <v>43767.47152777778</v>
      </c>
      <c r="F10" t="s">
        <v>37</v>
      </c>
      <c r="G10">
        <v>2</v>
      </c>
      <c r="H10">
        <v>1</v>
      </c>
      <c r="I10">
        <v>5</v>
      </c>
      <c r="J10">
        <v>2</v>
      </c>
      <c r="K10">
        <v>4</v>
      </c>
      <c r="L10">
        <v>2</v>
      </c>
      <c r="M10">
        <v>2</v>
      </c>
      <c r="N10">
        <v>2</v>
      </c>
      <c r="O10">
        <v>1</v>
      </c>
      <c r="P10">
        <v>3</v>
      </c>
      <c r="Q10">
        <v>3</v>
      </c>
      <c r="R10">
        <v>1</v>
      </c>
      <c r="S10">
        <v>3</v>
      </c>
      <c r="T10">
        <v>1</v>
      </c>
      <c r="U10">
        <v>5</v>
      </c>
      <c r="V10">
        <v>5</v>
      </c>
      <c r="W10">
        <v>1</v>
      </c>
      <c r="X10">
        <v>5</v>
      </c>
      <c r="Y10">
        <v>1</v>
      </c>
      <c r="Z10">
        <v>3</v>
      </c>
      <c r="AA10">
        <v>3</v>
      </c>
      <c r="AB10">
        <f t="shared" si="0"/>
        <v>43</v>
      </c>
      <c r="AC10">
        <v>3</v>
      </c>
      <c r="AD10">
        <f t="shared" si="1"/>
        <v>19</v>
      </c>
      <c r="AE10">
        <f t="shared" si="2"/>
        <v>6</v>
      </c>
    </row>
    <row r="11" spans="1:31" x14ac:dyDescent="0.2">
      <c r="A11">
        <v>13487</v>
      </c>
      <c r="B11">
        <v>13487</v>
      </c>
      <c r="C11">
        <v>0</v>
      </c>
      <c r="D11">
        <v>1999</v>
      </c>
      <c r="E11" s="1">
        <v>43767.478472222225</v>
      </c>
      <c r="F11" t="s">
        <v>38</v>
      </c>
      <c r="G11">
        <v>2</v>
      </c>
      <c r="H11">
        <v>2</v>
      </c>
      <c r="I11">
        <v>4</v>
      </c>
      <c r="J11">
        <v>1</v>
      </c>
      <c r="K11">
        <v>2</v>
      </c>
      <c r="L11">
        <v>4</v>
      </c>
      <c r="M11">
        <v>2</v>
      </c>
      <c r="N11">
        <v>2</v>
      </c>
      <c r="O11">
        <v>2</v>
      </c>
      <c r="P11">
        <v>2</v>
      </c>
      <c r="Q11">
        <v>2</v>
      </c>
      <c r="R11">
        <v>1</v>
      </c>
      <c r="S11">
        <v>2</v>
      </c>
      <c r="T11">
        <v>1</v>
      </c>
      <c r="U11">
        <v>4</v>
      </c>
      <c r="V11">
        <v>5</v>
      </c>
      <c r="W11">
        <v>1</v>
      </c>
      <c r="X11">
        <v>4</v>
      </c>
      <c r="Y11">
        <v>2</v>
      </c>
      <c r="Z11">
        <v>2</v>
      </c>
      <c r="AA11">
        <v>4</v>
      </c>
      <c r="AB11">
        <f t="shared" si="0"/>
        <v>36</v>
      </c>
      <c r="AC11">
        <v>1</v>
      </c>
      <c r="AD11">
        <f t="shared" si="1"/>
        <v>17</v>
      </c>
      <c r="AE11">
        <f t="shared" si="2"/>
        <v>4</v>
      </c>
    </row>
    <row r="12" spans="1:31" x14ac:dyDescent="0.2">
      <c r="A12">
        <v>13500</v>
      </c>
      <c r="B12">
        <v>13500</v>
      </c>
      <c r="C12">
        <v>0</v>
      </c>
      <c r="D12">
        <v>1993</v>
      </c>
      <c r="E12" s="1">
        <v>43767.481249999997</v>
      </c>
      <c r="F12" t="s">
        <v>39</v>
      </c>
      <c r="G12">
        <v>3</v>
      </c>
      <c r="H12">
        <v>1</v>
      </c>
      <c r="I12">
        <v>5</v>
      </c>
      <c r="J12">
        <v>1</v>
      </c>
      <c r="K12">
        <v>4</v>
      </c>
      <c r="L12">
        <v>2</v>
      </c>
      <c r="M12">
        <v>1</v>
      </c>
      <c r="N12">
        <v>3</v>
      </c>
      <c r="O12">
        <v>1</v>
      </c>
      <c r="P12">
        <v>4</v>
      </c>
      <c r="Q12">
        <v>4</v>
      </c>
      <c r="R12">
        <v>1</v>
      </c>
      <c r="S12">
        <v>1</v>
      </c>
      <c r="T12">
        <v>1</v>
      </c>
      <c r="U12">
        <v>4</v>
      </c>
      <c r="V12">
        <v>5</v>
      </c>
      <c r="W12">
        <v>1</v>
      </c>
      <c r="X12">
        <v>4</v>
      </c>
      <c r="Y12">
        <v>2</v>
      </c>
      <c r="Z12">
        <v>5</v>
      </c>
      <c r="AA12">
        <v>1</v>
      </c>
      <c r="AB12">
        <f t="shared" si="0"/>
        <v>43</v>
      </c>
      <c r="AC12">
        <v>1</v>
      </c>
      <c r="AD12">
        <f t="shared" si="1"/>
        <v>15</v>
      </c>
      <c r="AE12">
        <f t="shared" si="2"/>
        <v>8</v>
      </c>
    </row>
    <row r="13" spans="1:31" x14ac:dyDescent="0.2">
      <c r="A13">
        <v>13537</v>
      </c>
      <c r="B13">
        <v>13537</v>
      </c>
      <c r="C13">
        <v>0</v>
      </c>
      <c r="D13">
        <v>1996</v>
      </c>
      <c r="E13" s="1">
        <v>43767.506249999999</v>
      </c>
      <c r="F13" t="s">
        <v>38</v>
      </c>
      <c r="G13">
        <v>4</v>
      </c>
      <c r="H13">
        <v>1</v>
      </c>
      <c r="I13">
        <v>5</v>
      </c>
      <c r="J13">
        <v>1</v>
      </c>
      <c r="K13">
        <v>5</v>
      </c>
      <c r="L13">
        <v>1</v>
      </c>
      <c r="M13">
        <v>3</v>
      </c>
      <c r="N13">
        <v>2</v>
      </c>
      <c r="O13">
        <v>2</v>
      </c>
      <c r="P13">
        <v>2</v>
      </c>
      <c r="Q13">
        <v>2</v>
      </c>
      <c r="R13">
        <v>1</v>
      </c>
      <c r="S13">
        <v>1</v>
      </c>
      <c r="T13">
        <v>1</v>
      </c>
      <c r="U13">
        <v>4</v>
      </c>
      <c r="V13">
        <v>5</v>
      </c>
      <c r="W13">
        <v>1</v>
      </c>
      <c r="X13">
        <v>4</v>
      </c>
      <c r="Y13">
        <v>2</v>
      </c>
      <c r="Z13">
        <v>1</v>
      </c>
      <c r="AA13">
        <v>5</v>
      </c>
      <c r="AB13">
        <f t="shared" si="0"/>
        <v>39</v>
      </c>
      <c r="AC13">
        <v>1</v>
      </c>
      <c r="AD13">
        <f t="shared" si="1"/>
        <v>17</v>
      </c>
      <c r="AE13">
        <f t="shared" si="2"/>
        <v>4</v>
      </c>
    </row>
    <row r="14" spans="1:31" x14ac:dyDescent="0.2">
      <c r="A14">
        <v>13534</v>
      </c>
      <c r="B14">
        <v>13534</v>
      </c>
      <c r="C14">
        <v>0</v>
      </c>
      <c r="D14">
        <v>1999</v>
      </c>
      <c r="E14" s="1">
        <v>43767.509722222225</v>
      </c>
      <c r="F14" t="s">
        <v>31</v>
      </c>
      <c r="G14">
        <v>4</v>
      </c>
      <c r="H14">
        <v>2</v>
      </c>
      <c r="I14">
        <v>4</v>
      </c>
      <c r="J14">
        <v>1</v>
      </c>
      <c r="K14">
        <v>5</v>
      </c>
      <c r="L14">
        <v>1</v>
      </c>
      <c r="M14">
        <v>4</v>
      </c>
      <c r="N14">
        <v>4</v>
      </c>
      <c r="O14">
        <v>4</v>
      </c>
      <c r="P14">
        <v>3</v>
      </c>
      <c r="Q14">
        <v>1</v>
      </c>
      <c r="R14">
        <v>1</v>
      </c>
      <c r="S14">
        <v>1</v>
      </c>
      <c r="T14">
        <v>1</v>
      </c>
      <c r="U14">
        <v>4</v>
      </c>
      <c r="V14">
        <v>1</v>
      </c>
      <c r="W14">
        <v>5</v>
      </c>
      <c r="X14">
        <v>4</v>
      </c>
      <c r="Y14">
        <v>2</v>
      </c>
      <c r="Z14">
        <v>1</v>
      </c>
      <c r="AA14">
        <v>5</v>
      </c>
      <c r="AB14">
        <f t="shared" si="0"/>
        <v>41</v>
      </c>
      <c r="AC14">
        <v>5</v>
      </c>
      <c r="AD14">
        <f t="shared" si="1"/>
        <v>22</v>
      </c>
      <c r="AE14">
        <f t="shared" si="2"/>
        <v>4</v>
      </c>
    </row>
    <row r="15" spans="1:31" x14ac:dyDescent="0.2">
      <c r="A15">
        <v>13531</v>
      </c>
      <c r="B15">
        <v>13531</v>
      </c>
      <c r="C15">
        <v>0</v>
      </c>
      <c r="D15">
        <v>1997</v>
      </c>
      <c r="E15" s="1">
        <v>43767.511805555558</v>
      </c>
      <c r="F15" t="s">
        <v>31</v>
      </c>
      <c r="G15">
        <v>2</v>
      </c>
      <c r="H15">
        <v>4</v>
      </c>
      <c r="I15">
        <v>2</v>
      </c>
      <c r="J15">
        <v>3</v>
      </c>
      <c r="K15">
        <v>2</v>
      </c>
      <c r="L15">
        <v>4</v>
      </c>
      <c r="M15">
        <v>5</v>
      </c>
      <c r="N15">
        <v>5</v>
      </c>
      <c r="O15">
        <v>5</v>
      </c>
      <c r="P15">
        <v>5</v>
      </c>
      <c r="Q15">
        <v>5</v>
      </c>
      <c r="R15">
        <v>2</v>
      </c>
      <c r="S15">
        <v>4</v>
      </c>
      <c r="T15">
        <v>4</v>
      </c>
      <c r="U15">
        <v>5</v>
      </c>
      <c r="V15">
        <v>5</v>
      </c>
      <c r="W15">
        <v>1</v>
      </c>
      <c r="X15">
        <v>5</v>
      </c>
      <c r="Y15">
        <v>1</v>
      </c>
      <c r="Z15">
        <v>1</v>
      </c>
      <c r="AA15">
        <v>5</v>
      </c>
      <c r="AB15">
        <f t="shared" si="0"/>
        <v>62</v>
      </c>
      <c r="AC15">
        <v>5</v>
      </c>
      <c r="AD15">
        <f t="shared" si="1"/>
        <v>33</v>
      </c>
      <c r="AE15">
        <f t="shared" si="2"/>
        <v>10</v>
      </c>
    </row>
    <row r="16" spans="1:31" x14ac:dyDescent="0.2">
      <c r="A16">
        <v>13607</v>
      </c>
      <c r="B16">
        <v>13607</v>
      </c>
      <c r="C16">
        <v>0</v>
      </c>
      <c r="D16">
        <v>1992</v>
      </c>
      <c r="E16" s="1">
        <v>43767.561805555553</v>
      </c>
      <c r="F16" t="s">
        <v>31</v>
      </c>
      <c r="G16">
        <v>2</v>
      </c>
      <c r="H16">
        <v>1</v>
      </c>
      <c r="I16">
        <v>5</v>
      </c>
      <c r="J16">
        <v>1</v>
      </c>
      <c r="K16">
        <v>2</v>
      </c>
      <c r="L16">
        <v>4</v>
      </c>
      <c r="M16">
        <v>3</v>
      </c>
      <c r="N16">
        <v>4</v>
      </c>
      <c r="O16">
        <v>2</v>
      </c>
      <c r="P16">
        <v>2</v>
      </c>
      <c r="Q16">
        <v>2</v>
      </c>
      <c r="R16">
        <v>1</v>
      </c>
      <c r="S16">
        <v>2</v>
      </c>
      <c r="T16">
        <v>1</v>
      </c>
      <c r="U16">
        <v>5</v>
      </c>
      <c r="V16">
        <v>3</v>
      </c>
      <c r="W16">
        <v>3</v>
      </c>
      <c r="X16">
        <v>5</v>
      </c>
      <c r="Y16">
        <v>1</v>
      </c>
      <c r="Z16">
        <v>1</v>
      </c>
      <c r="AA16">
        <v>5</v>
      </c>
      <c r="AB16">
        <f t="shared" si="0"/>
        <v>37</v>
      </c>
      <c r="AC16">
        <v>5</v>
      </c>
      <c r="AD16">
        <f t="shared" si="1"/>
        <v>22</v>
      </c>
      <c r="AE16">
        <f t="shared" si="2"/>
        <v>4</v>
      </c>
    </row>
    <row r="17" spans="1:31" x14ac:dyDescent="0.2">
      <c r="A17">
        <v>13648</v>
      </c>
      <c r="B17">
        <v>13648</v>
      </c>
      <c r="C17">
        <v>0</v>
      </c>
      <c r="D17">
        <v>1990</v>
      </c>
      <c r="E17" s="1">
        <v>43767.604166666664</v>
      </c>
      <c r="F17" t="s">
        <v>40</v>
      </c>
      <c r="G17">
        <v>4</v>
      </c>
      <c r="H17">
        <v>3</v>
      </c>
      <c r="I17">
        <v>3</v>
      </c>
      <c r="J17">
        <v>1</v>
      </c>
      <c r="K17">
        <v>5</v>
      </c>
      <c r="L17">
        <v>1</v>
      </c>
      <c r="M17">
        <v>5</v>
      </c>
      <c r="N17">
        <v>4</v>
      </c>
      <c r="O17">
        <v>1</v>
      </c>
      <c r="P17">
        <v>1</v>
      </c>
      <c r="Q17">
        <v>1</v>
      </c>
      <c r="R17">
        <v>1</v>
      </c>
      <c r="S17">
        <v>2</v>
      </c>
      <c r="T17">
        <v>1</v>
      </c>
      <c r="U17">
        <v>5</v>
      </c>
      <c r="V17">
        <v>2</v>
      </c>
      <c r="W17">
        <v>4</v>
      </c>
      <c r="X17">
        <v>5</v>
      </c>
      <c r="Y17">
        <v>1</v>
      </c>
      <c r="Z17">
        <v>1</v>
      </c>
      <c r="AA17">
        <v>5</v>
      </c>
      <c r="AB17">
        <f t="shared" si="0"/>
        <v>42</v>
      </c>
      <c r="AC17">
        <v>5</v>
      </c>
      <c r="AD17">
        <f t="shared" si="1"/>
        <v>23</v>
      </c>
      <c r="AE17">
        <f t="shared" si="2"/>
        <v>2</v>
      </c>
    </row>
    <row r="18" spans="1:31" x14ac:dyDescent="0.2">
      <c r="A18">
        <v>13664</v>
      </c>
      <c r="B18">
        <v>13664</v>
      </c>
      <c r="C18">
        <v>0</v>
      </c>
      <c r="D18">
        <v>1995</v>
      </c>
      <c r="E18" s="1">
        <v>43767.61041666667</v>
      </c>
      <c r="F18" t="s">
        <v>41</v>
      </c>
      <c r="G18">
        <v>2</v>
      </c>
      <c r="H18">
        <v>1</v>
      </c>
      <c r="I18">
        <v>5</v>
      </c>
      <c r="J18">
        <v>2</v>
      </c>
      <c r="K18">
        <v>4</v>
      </c>
      <c r="L18">
        <v>2</v>
      </c>
      <c r="M18">
        <v>1</v>
      </c>
      <c r="N18">
        <v>3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3</v>
      </c>
      <c r="V18">
        <v>1</v>
      </c>
      <c r="W18">
        <v>5</v>
      </c>
      <c r="X18">
        <v>3</v>
      </c>
      <c r="Y18">
        <v>3</v>
      </c>
      <c r="Z18">
        <v>1</v>
      </c>
      <c r="AA18">
        <v>5</v>
      </c>
      <c r="AB18">
        <f t="shared" si="0"/>
        <v>27</v>
      </c>
      <c r="AC18">
        <v>1</v>
      </c>
      <c r="AD18">
        <f t="shared" si="1"/>
        <v>13</v>
      </c>
      <c r="AE18">
        <f t="shared" si="2"/>
        <v>2</v>
      </c>
    </row>
    <row r="19" spans="1:31" x14ac:dyDescent="0.2">
      <c r="A19">
        <v>13681</v>
      </c>
      <c r="B19">
        <v>13681</v>
      </c>
      <c r="C19">
        <v>0</v>
      </c>
      <c r="D19">
        <v>1999</v>
      </c>
      <c r="E19" s="1">
        <v>43767.624305555553</v>
      </c>
      <c r="F19" t="s">
        <v>42</v>
      </c>
      <c r="G19">
        <v>2</v>
      </c>
      <c r="H19">
        <v>1</v>
      </c>
      <c r="I19">
        <v>5</v>
      </c>
      <c r="J19">
        <v>4</v>
      </c>
      <c r="K19">
        <v>1</v>
      </c>
      <c r="L19">
        <v>5</v>
      </c>
      <c r="M19">
        <v>3</v>
      </c>
      <c r="N19">
        <v>4</v>
      </c>
      <c r="O19">
        <v>4</v>
      </c>
      <c r="P19">
        <v>2</v>
      </c>
      <c r="Q19">
        <v>3</v>
      </c>
      <c r="R19">
        <v>1</v>
      </c>
      <c r="S19">
        <v>2</v>
      </c>
      <c r="T19">
        <v>1</v>
      </c>
      <c r="U19">
        <v>4</v>
      </c>
      <c r="V19">
        <v>4</v>
      </c>
      <c r="W19">
        <v>2</v>
      </c>
      <c r="X19">
        <v>4</v>
      </c>
      <c r="Y19">
        <v>2</v>
      </c>
      <c r="Z19">
        <v>2</v>
      </c>
      <c r="AA19">
        <v>4</v>
      </c>
      <c r="AB19">
        <f t="shared" si="0"/>
        <v>42</v>
      </c>
      <c r="AC19">
        <v>3</v>
      </c>
      <c r="AD19">
        <f t="shared" si="1"/>
        <v>22</v>
      </c>
      <c r="AE19">
        <f t="shared" si="2"/>
        <v>5</v>
      </c>
    </row>
    <row r="20" spans="1:31" x14ac:dyDescent="0.2">
      <c r="A20">
        <v>13700</v>
      </c>
      <c r="B20">
        <v>13700</v>
      </c>
      <c r="C20">
        <v>0</v>
      </c>
      <c r="D20">
        <v>1997</v>
      </c>
      <c r="E20" s="1">
        <v>43767.627083333333</v>
      </c>
      <c r="F20" t="s">
        <v>38</v>
      </c>
      <c r="G20">
        <v>5</v>
      </c>
      <c r="H20">
        <v>1</v>
      </c>
      <c r="I20">
        <v>5</v>
      </c>
      <c r="J20">
        <v>1</v>
      </c>
      <c r="K20">
        <v>2</v>
      </c>
      <c r="L20">
        <v>4</v>
      </c>
      <c r="M20">
        <v>1</v>
      </c>
      <c r="N20">
        <v>2</v>
      </c>
      <c r="O20">
        <v>1</v>
      </c>
      <c r="P20">
        <v>2</v>
      </c>
      <c r="Q20">
        <v>3</v>
      </c>
      <c r="R20">
        <v>1</v>
      </c>
      <c r="S20">
        <v>1</v>
      </c>
      <c r="T20">
        <v>1</v>
      </c>
      <c r="U20">
        <v>1</v>
      </c>
      <c r="V20">
        <v>1</v>
      </c>
      <c r="W20">
        <v>5</v>
      </c>
      <c r="X20">
        <v>4</v>
      </c>
      <c r="Y20">
        <v>2</v>
      </c>
      <c r="Z20">
        <v>1</v>
      </c>
      <c r="AA20">
        <v>5</v>
      </c>
      <c r="AB20">
        <f t="shared" si="0"/>
        <v>28</v>
      </c>
      <c r="AC20">
        <v>1</v>
      </c>
      <c r="AD20">
        <f t="shared" si="1"/>
        <v>11</v>
      </c>
      <c r="AE20">
        <f t="shared" si="2"/>
        <v>5</v>
      </c>
    </row>
    <row r="21" spans="1:31" x14ac:dyDescent="0.2">
      <c r="A21">
        <v>13724</v>
      </c>
      <c r="B21">
        <v>13724</v>
      </c>
      <c r="C21">
        <v>1</v>
      </c>
      <c r="D21">
        <v>1968</v>
      </c>
      <c r="E21" s="1">
        <v>43767.630555555559</v>
      </c>
      <c r="F21" t="s">
        <v>31</v>
      </c>
      <c r="G21">
        <v>2</v>
      </c>
      <c r="H21">
        <v>2</v>
      </c>
      <c r="I21">
        <v>4</v>
      </c>
      <c r="J21">
        <v>4</v>
      </c>
      <c r="K21">
        <v>5</v>
      </c>
      <c r="L21">
        <v>1</v>
      </c>
      <c r="M21">
        <v>3</v>
      </c>
      <c r="N21">
        <v>3</v>
      </c>
      <c r="O21">
        <v>1</v>
      </c>
      <c r="P21">
        <v>1</v>
      </c>
      <c r="Q21">
        <v>3</v>
      </c>
      <c r="R21">
        <v>1</v>
      </c>
      <c r="S21">
        <v>2</v>
      </c>
      <c r="T21">
        <v>2</v>
      </c>
      <c r="U21">
        <v>5</v>
      </c>
      <c r="V21">
        <v>4</v>
      </c>
      <c r="W21">
        <v>2</v>
      </c>
      <c r="X21">
        <v>5</v>
      </c>
      <c r="Y21">
        <v>1</v>
      </c>
      <c r="Z21">
        <v>1</v>
      </c>
      <c r="AA21">
        <v>5</v>
      </c>
      <c r="AB21">
        <f t="shared" si="0"/>
        <v>44</v>
      </c>
      <c r="AC21">
        <v>5</v>
      </c>
      <c r="AD21">
        <f t="shared" si="1"/>
        <v>21</v>
      </c>
      <c r="AE21">
        <f t="shared" si="2"/>
        <v>4</v>
      </c>
    </row>
    <row r="22" spans="1:31" x14ac:dyDescent="0.2">
      <c r="A22">
        <v>13710</v>
      </c>
      <c r="B22">
        <v>13710</v>
      </c>
      <c r="C22">
        <v>1</v>
      </c>
      <c r="D22">
        <v>1996</v>
      </c>
      <c r="E22" s="1">
        <v>43767.633333333331</v>
      </c>
      <c r="F22" t="s">
        <v>43</v>
      </c>
      <c r="G22">
        <v>5</v>
      </c>
      <c r="H22">
        <v>5</v>
      </c>
      <c r="I22">
        <v>1</v>
      </c>
      <c r="J22">
        <v>2</v>
      </c>
      <c r="K22">
        <v>5</v>
      </c>
      <c r="L22">
        <v>1</v>
      </c>
      <c r="M22">
        <v>5</v>
      </c>
      <c r="N22">
        <v>5</v>
      </c>
      <c r="O22">
        <v>5</v>
      </c>
      <c r="P22">
        <v>2</v>
      </c>
      <c r="Q22">
        <v>2</v>
      </c>
      <c r="R22">
        <v>2</v>
      </c>
      <c r="S22">
        <v>4</v>
      </c>
      <c r="T22">
        <v>2</v>
      </c>
      <c r="U22">
        <v>5</v>
      </c>
      <c r="V22">
        <v>5</v>
      </c>
      <c r="W22">
        <v>1</v>
      </c>
      <c r="X22">
        <v>5</v>
      </c>
      <c r="Y22">
        <v>1</v>
      </c>
      <c r="Z22">
        <v>4</v>
      </c>
      <c r="AA22">
        <v>2</v>
      </c>
      <c r="AB22">
        <f t="shared" si="0"/>
        <v>63</v>
      </c>
      <c r="AC22">
        <v>5</v>
      </c>
      <c r="AD22">
        <f t="shared" si="1"/>
        <v>31</v>
      </c>
      <c r="AE22">
        <f t="shared" si="2"/>
        <v>4</v>
      </c>
    </row>
    <row r="23" spans="1:31" x14ac:dyDescent="0.2">
      <c r="A23">
        <v>13798</v>
      </c>
      <c r="B23">
        <v>13798</v>
      </c>
      <c r="C23">
        <v>0</v>
      </c>
      <c r="D23">
        <v>1992</v>
      </c>
      <c r="E23" s="1">
        <v>43767.676388888889</v>
      </c>
      <c r="F23" t="s">
        <v>44</v>
      </c>
      <c r="G23">
        <v>1</v>
      </c>
      <c r="H23">
        <v>4</v>
      </c>
      <c r="I23">
        <v>2</v>
      </c>
      <c r="J23">
        <v>1</v>
      </c>
      <c r="K23">
        <v>5</v>
      </c>
      <c r="L23">
        <v>1</v>
      </c>
      <c r="M23">
        <v>5</v>
      </c>
      <c r="N23">
        <v>5</v>
      </c>
      <c r="O23">
        <v>5</v>
      </c>
      <c r="P23">
        <v>5</v>
      </c>
      <c r="Q23">
        <v>5</v>
      </c>
      <c r="R23">
        <v>1</v>
      </c>
      <c r="S23">
        <v>5</v>
      </c>
      <c r="T23">
        <v>4</v>
      </c>
      <c r="U23">
        <v>5</v>
      </c>
      <c r="V23">
        <v>1</v>
      </c>
      <c r="W23">
        <v>5</v>
      </c>
      <c r="X23">
        <v>5</v>
      </c>
      <c r="Y23">
        <v>1</v>
      </c>
      <c r="Z23">
        <v>1</v>
      </c>
      <c r="AA23">
        <v>5</v>
      </c>
      <c r="AB23">
        <f t="shared" si="0"/>
        <v>58</v>
      </c>
      <c r="AC23">
        <v>5</v>
      </c>
      <c r="AD23">
        <f t="shared" si="1"/>
        <v>34</v>
      </c>
      <c r="AE23">
        <f t="shared" si="2"/>
        <v>10</v>
      </c>
    </row>
    <row r="24" spans="1:31" x14ac:dyDescent="0.2">
      <c r="A24">
        <v>3476</v>
      </c>
      <c r="B24">
        <v>3476</v>
      </c>
      <c r="C24">
        <v>0</v>
      </c>
      <c r="D24">
        <v>1997</v>
      </c>
      <c r="E24" s="1">
        <v>43767.683333333334</v>
      </c>
      <c r="F24" t="s">
        <v>45</v>
      </c>
      <c r="G24">
        <v>2</v>
      </c>
      <c r="H24">
        <v>2</v>
      </c>
      <c r="I24">
        <v>4</v>
      </c>
      <c r="J24">
        <v>1</v>
      </c>
      <c r="K24">
        <v>4</v>
      </c>
      <c r="L24">
        <v>2</v>
      </c>
      <c r="M24">
        <v>4</v>
      </c>
      <c r="N24">
        <v>5</v>
      </c>
      <c r="O24">
        <v>2</v>
      </c>
      <c r="P24">
        <v>4</v>
      </c>
      <c r="Q24">
        <v>2</v>
      </c>
      <c r="R24">
        <v>1</v>
      </c>
      <c r="S24">
        <v>5</v>
      </c>
      <c r="T24">
        <v>1</v>
      </c>
      <c r="U24">
        <v>5</v>
      </c>
      <c r="V24">
        <v>1</v>
      </c>
      <c r="W24">
        <v>5</v>
      </c>
      <c r="X24">
        <v>4</v>
      </c>
      <c r="Y24">
        <v>2</v>
      </c>
      <c r="Z24">
        <v>1</v>
      </c>
      <c r="AA24">
        <v>5</v>
      </c>
      <c r="AB24">
        <f t="shared" si="0"/>
        <v>44</v>
      </c>
      <c r="AC24">
        <v>5</v>
      </c>
      <c r="AD24">
        <f t="shared" si="1"/>
        <v>26</v>
      </c>
      <c r="AE24">
        <f t="shared" si="2"/>
        <v>6</v>
      </c>
    </row>
    <row r="25" spans="1:31" x14ac:dyDescent="0.2">
      <c r="A25">
        <v>13845</v>
      </c>
      <c r="B25">
        <v>13845</v>
      </c>
      <c r="C25">
        <v>0</v>
      </c>
      <c r="D25">
        <v>1997</v>
      </c>
      <c r="E25" s="1">
        <v>43767.693749999999</v>
      </c>
      <c r="F25" t="s">
        <v>46</v>
      </c>
      <c r="G25">
        <v>4</v>
      </c>
      <c r="H25">
        <v>3</v>
      </c>
      <c r="I25">
        <v>3</v>
      </c>
      <c r="J25">
        <v>1</v>
      </c>
      <c r="K25">
        <v>1</v>
      </c>
      <c r="L25">
        <v>5</v>
      </c>
      <c r="M25">
        <v>1</v>
      </c>
      <c r="N25">
        <v>1</v>
      </c>
      <c r="O25">
        <v>1</v>
      </c>
      <c r="P25">
        <v>4</v>
      </c>
      <c r="Q25">
        <v>4</v>
      </c>
      <c r="R25">
        <v>1</v>
      </c>
      <c r="S25">
        <v>2</v>
      </c>
      <c r="T25">
        <v>1</v>
      </c>
      <c r="U25">
        <v>4</v>
      </c>
      <c r="V25">
        <v>4</v>
      </c>
      <c r="W25">
        <v>2</v>
      </c>
      <c r="X25">
        <v>1</v>
      </c>
      <c r="Y25">
        <v>5</v>
      </c>
      <c r="Z25">
        <v>2</v>
      </c>
      <c r="AA25">
        <v>4</v>
      </c>
      <c r="AB25">
        <f t="shared" si="0"/>
        <v>35</v>
      </c>
      <c r="AC25">
        <v>1</v>
      </c>
      <c r="AD25">
        <f t="shared" si="1"/>
        <v>11</v>
      </c>
      <c r="AE25">
        <f t="shared" si="2"/>
        <v>8</v>
      </c>
    </row>
    <row r="26" spans="1:31" x14ac:dyDescent="0.2">
      <c r="A26">
        <v>13889</v>
      </c>
      <c r="B26">
        <v>13889</v>
      </c>
      <c r="C26">
        <v>0</v>
      </c>
      <c r="D26">
        <v>1963</v>
      </c>
      <c r="E26" s="1">
        <v>43767.707638888889</v>
      </c>
      <c r="F26" t="s">
        <v>47</v>
      </c>
      <c r="G26">
        <v>2</v>
      </c>
      <c r="H26">
        <v>1</v>
      </c>
      <c r="I26">
        <v>5</v>
      </c>
      <c r="J26">
        <v>1</v>
      </c>
      <c r="K26">
        <v>4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1</v>
      </c>
      <c r="S26">
        <v>2</v>
      </c>
      <c r="T26">
        <v>1</v>
      </c>
      <c r="U26">
        <v>4</v>
      </c>
      <c r="V26">
        <v>5</v>
      </c>
      <c r="W26">
        <v>1</v>
      </c>
      <c r="X26">
        <v>2</v>
      </c>
      <c r="Y26">
        <v>4</v>
      </c>
      <c r="Z26">
        <v>1</v>
      </c>
      <c r="AA26">
        <v>5</v>
      </c>
      <c r="AB26">
        <f t="shared" si="0"/>
        <v>34</v>
      </c>
      <c r="AC26">
        <v>1</v>
      </c>
      <c r="AD26">
        <f t="shared" si="1"/>
        <v>15</v>
      </c>
      <c r="AE26">
        <f t="shared" si="2"/>
        <v>4</v>
      </c>
    </row>
    <row r="27" spans="1:31" x14ac:dyDescent="0.2">
      <c r="A27">
        <v>13887</v>
      </c>
      <c r="B27">
        <v>13887</v>
      </c>
      <c r="C27">
        <v>0</v>
      </c>
      <c r="D27">
        <v>1994</v>
      </c>
      <c r="E27" s="1">
        <v>43767.709722222222</v>
      </c>
      <c r="F27" t="s">
        <v>38</v>
      </c>
      <c r="G27">
        <v>3</v>
      </c>
      <c r="H27">
        <v>2</v>
      </c>
      <c r="I27">
        <v>4</v>
      </c>
      <c r="J27">
        <v>1</v>
      </c>
      <c r="K27">
        <v>4</v>
      </c>
      <c r="L27">
        <v>2</v>
      </c>
      <c r="M27">
        <v>4</v>
      </c>
      <c r="N27">
        <v>4</v>
      </c>
      <c r="O27">
        <v>2</v>
      </c>
      <c r="P27">
        <v>4</v>
      </c>
      <c r="Q27">
        <v>4</v>
      </c>
      <c r="R27">
        <v>1</v>
      </c>
      <c r="S27">
        <v>2</v>
      </c>
      <c r="T27">
        <v>2</v>
      </c>
      <c r="U27">
        <v>4</v>
      </c>
      <c r="V27">
        <v>2</v>
      </c>
      <c r="W27">
        <v>4</v>
      </c>
      <c r="X27">
        <v>4</v>
      </c>
      <c r="Y27">
        <v>2</v>
      </c>
      <c r="Z27">
        <v>5</v>
      </c>
      <c r="AA27">
        <v>1</v>
      </c>
      <c r="AB27">
        <f t="shared" si="0"/>
        <v>48</v>
      </c>
      <c r="AC27">
        <v>1</v>
      </c>
      <c r="AD27">
        <f t="shared" si="1"/>
        <v>22</v>
      </c>
      <c r="AE27">
        <f t="shared" si="2"/>
        <v>8</v>
      </c>
    </row>
    <row r="28" spans="1:31" x14ac:dyDescent="0.2">
      <c r="A28">
        <v>13895</v>
      </c>
      <c r="B28">
        <v>13895</v>
      </c>
      <c r="C28">
        <v>0</v>
      </c>
      <c r="D28">
        <v>1996</v>
      </c>
      <c r="E28" s="1">
        <v>43767.716666666667</v>
      </c>
      <c r="F28" t="s">
        <v>38</v>
      </c>
      <c r="G28">
        <v>3</v>
      </c>
      <c r="H28">
        <v>1</v>
      </c>
      <c r="I28">
        <v>5</v>
      </c>
      <c r="J28">
        <v>1</v>
      </c>
      <c r="K28">
        <v>5</v>
      </c>
      <c r="L28">
        <v>1</v>
      </c>
      <c r="M28">
        <v>5</v>
      </c>
      <c r="N28">
        <v>5</v>
      </c>
      <c r="O28">
        <v>3</v>
      </c>
      <c r="P28">
        <v>4</v>
      </c>
      <c r="Q28">
        <v>5</v>
      </c>
      <c r="R28">
        <v>1</v>
      </c>
      <c r="S28">
        <v>1</v>
      </c>
      <c r="T28">
        <v>1</v>
      </c>
      <c r="U28">
        <v>5</v>
      </c>
      <c r="V28">
        <v>5</v>
      </c>
      <c r="W28">
        <v>1</v>
      </c>
      <c r="X28">
        <v>4</v>
      </c>
      <c r="Y28">
        <v>2</v>
      </c>
      <c r="Z28">
        <v>4</v>
      </c>
      <c r="AA28">
        <v>2</v>
      </c>
      <c r="AB28">
        <f t="shared" si="0"/>
        <v>53</v>
      </c>
      <c r="AC28">
        <v>1</v>
      </c>
      <c r="AD28">
        <f t="shared" si="1"/>
        <v>24</v>
      </c>
      <c r="AE28">
        <f t="shared" si="2"/>
        <v>9</v>
      </c>
    </row>
    <row r="29" spans="1:31" x14ac:dyDescent="0.2">
      <c r="A29">
        <v>13918</v>
      </c>
      <c r="B29">
        <v>13918</v>
      </c>
      <c r="C29">
        <v>0</v>
      </c>
      <c r="D29">
        <v>1994</v>
      </c>
      <c r="E29" s="1">
        <v>43767.716666666667</v>
      </c>
      <c r="F29" t="s">
        <v>31</v>
      </c>
      <c r="G29">
        <v>5</v>
      </c>
      <c r="H29">
        <v>4</v>
      </c>
      <c r="I29">
        <v>2</v>
      </c>
      <c r="J29">
        <v>2</v>
      </c>
      <c r="K29">
        <v>5</v>
      </c>
      <c r="L29">
        <v>1</v>
      </c>
      <c r="M29">
        <v>5</v>
      </c>
      <c r="N29">
        <v>5</v>
      </c>
      <c r="O29">
        <v>5</v>
      </c>
      <c r="P29">
        <v>5</v>
      </c>
      <c r="Q29">
        <v>1</v>
      </c>
      <c r="R29">
        <v>1</v>
      </c>
      <c r="S29">
        <v>5</v>
      </c>
      <c r="T29">
        <v>5</v>
      </c>
      <c r="U29">
        <v>5</v>
      </c>
      <c r="V29">
        <v>5</v>
      </c>
      <c r="W29">
        <v>1</v>
      </c>
      <c r="X29">
        <v>5</v>
      </c>
      <c r="Y29">
        <v>1</v>
      </c>
      <c r="Z29">
        <v>5</v>
      </c>
      <c r="AA29">
        <v>1</v>
      </c>
      <c r="AB29">
        <f t="shared" si="0"/>
        <v>68</v>
      </c>
      <c r="AC29">
        <v>5</v>
      </c>
      <c r="AD29">
        <f t="shared" si="1"/>
        <v>35</v>
      </c>
      <c r="AE29">
        <f t="shared" si="2"/>
        <v>6</v>
      </c>
    </row>
    <row r="30" spans="1:31" x14ac:dyDescent="0.2">
      <c r="A30">
        <v>13896</v>
      </c>
      <c r="B30">
        <v>13896</v>
      </c>
      <c r="C30">
        <v>1</v>
      </c>
      <c r="D30">
        <v>1995</v>
      </c>
      <c r="E30" s="1">
        <v>43767.717361111114</v>
      </c>
      <c r="F30" t="s">
        <v>48</v>
      </c>
      <c r="G30">
        <v>2</v>
      </c>
      <c r="H30">
        <v>1</v>
      </c>
      <c r="I30">
        <v>5</v>
      </c>
      <c r="J30">
        <v>5</v>
      </c>
      <c r="K30">
        <v>1</v>
      </c>
      <c r="L30">
        <v>5</v>
      </c>
      <c r="M30">
        <v>1</v>
      </c>
      <c r="N30">
        <v>1</v>
      </c>
      <c r="O30">
        <v>1</v>
      </c>
      <c r="P30">
        <v>3</v>
      </c>
      <c r="Q30">
        <v>2</v>
      </c>
      <c r="R30">
        <v>1</v>
      </c>
      <c r="S30">
        <v>1</v>
      </c>
      <c r="T30">
        <v>1</v>
      </c>
      <c r="U30">
        <v>2</v>
      </c>
      <c r="V30">
        <v>1</v>
      </c>
      <c r="W30">
        <v>5</v>
      </c>
      <c r="X30">
        <v>1</v>
      </c>
      <c r="Y30">
        <v>5</v>
      </c>
      <c r="Z30">
        <v>1</v>
      </c>
      <c r="AA30">
        <v>5</v>
      </c>
      <c r="AB30">
        <f t="shared" si="0"/>
        <v>25</v>
      </c>
      <c r="AC30">
        <v>1</v>
      </c>
      <c r="AD30">
        <f t="shared" si="1"/>
        <v>8</v>
      </c>
      <c r="AE30">
        <f t="shared" si="2"/>
        <v>5</v>
      </c>
    </row>
    <row r="31" spans="1:31" x14ac:dyDescent="0.2">
      <c r="A31">
        <v>13801</v>
      </c>
      <c r="B31">
        <v>13801</v>
      </c>
      <c r="C31">
        <v>1</v>
      </c>
      <c r="D31">
        <v>1994</v>
      </c>
      <c r="E31" s="1">
        <v>43767.722222222219</v>
      </c>
      <c r="F31" t="s">
        <v>49</v>
      </c>
      <c r="G31">
        <v>5</v>
      </c>
      <c r="H31">
        <v>3</v>
      </c>
      <c r="I31">
        <v>3</v>
      </c>
      <c r="J31">
        <v>1</v>
      </c>
      <c r="K31">
        <v>5</v>
      </c>
      <c r="L31">
        <v>1</v>
      </c>
      <c r="M31">
        <v>5</v>
      </c>
      <c r="N31">
        <v>5</v>
      </c>
      <c r="O31">
        <v>4</v>
      </c>
      <c r="P31">
        <v>5</v>
      </c>
      <c r="Q31">
        <v>1</v>
      </c>
      <c r="R31">
        <v>1</v>
      </c>
      <c r="S31">
        <v>5</v>
      </c>
      <c r="T31">
        <v>5</v>
      </c>
      <c r="U31">
        <v>5</v>
      </c>
      <c r="V31">
        <v>5</v>
      </c>
      <c r="W31">
        <v>1</v>
      </c>
      <c r="X31">
        <v>5</v>
      </c>
      <c r="Y31">
        <v>1</v>
      </c>
      <c r="Z31">
        <v>1</v>
      </c>
      <c r="AA31">
        <v>5</v>
      </c>
      <c r="AB31">
        <f t="shared" si="0"/>
        <v>61</v>
      </c>
      <c r="AC31">
        <v>3</v>
      </c>
      <c r="AD31">
        <f t="shared" si="1"/>
        <v>34</v>
      </c>
      <c r="AE31">
        <f t="shared" si="2"/>
        <v>6</v>
      </c>
    </row>
    <row r="32" spans="1:31" x14ac:dyDescent="0.2">
      <c r="A32">
        <v>13938</v>
      </c>
      <c r="B32">
        <v>13938</v>
      </c>
      <c r="C32">
        <v>0</v>
      </c>
      <c r="D32">
        <v>1999</v>
      </c>
      <c r="E32" s="1">
        <v>43767.722916666666</v>
      </c>
      <c r="F32" t="s">
        <v>38</v>
      </c>
      <c r="G32">
        <v>1</v>
      </c>
      <c r="H32">
        <v>3</v>
      </c>
      <c r="I32">
        <v>3</v>
      </c>
      <c r="J32">
        <v>1</v>
      </c>
      <c r="K32">
        <v>1</v>
      </c>
      <c r="L32">
        <v>5</v>
      </c>
      <c r="M32">
        <v>3</v>
      </c>
      <c r="N32">
        <v>2</v>
      </c>
      <c r="O32">
        <v>2</v>
      </c>
      <c r="P32">
        <v>2</v>
      </c>
      <c r="Q32">
        <v>3</v>
      </c>
      <c r="R32">
        <v>1</v>
      </c>
      <c r="S32">
        <v>1</v>
      </c>
      <c r="T32">
        <v>1</v>
      </c>
      <c r="U32">
        <v>3</v>
      </c>
      <c r="V32">
        <v>4</v>
      </c>
      <c r="W32">
        <v>2</v>
      </c>
      <c r="X32">
        <v>4</v>
      </c>
      <c r="Y32">
        <v>2</v>
      </c>
      <c r="Z32">
        <v>3</v>
      </c>
      <c r="AA32">
        <v>3</v>
      </c>
      <c r="AB32">
        <f t="shared" si="0"/>
        <v>35</v>
      </c>
      <c r="AC32">
        <v>1</v>
      </c>
      <c r="AD32">
        <f t="shared" si="1"/>
        <v>16</v>
      </c>
      <c r="AE32">
        <f t="shared" si="2"/>
        <v>5</v>
      </c>
    </row>
    <row r="33" spans="1:31" x14ac:dyDescent="0.2">
      <c r="A33">
        <v>13941</v>
      </c>
      <c r="B33">
        <v>13941</v>
      </c>
      <c r="C33">
        <v>1</v>
      </c>
      <c r="D33">
        <v>1972</v>
      </c>
      <c r="E33" s="1">
        <v>43767.723611111112</v>
      </c>
      <c r="F33" t="s">
        <v>50</v>
      </c>
      <c r="G33">
        <v>5</v>
      </c>
      <c r="H33">
        <v>1</v>
      </c>
      <c r="I33">
        <v>5</v>
      </c>
      <c r="J33">
        <v>5</v>
      </c>
      <c r="K33">
        <v>5</v>
      </c>
      <c r="L33">
        <v>1</v>
      </c>
      <c r="M33">
        <v>5</v>
      </c>
      <c r="N33">
        <v>4</v>
      </c>
      <c r="O33">
        <v>3</v>
      </c>
      <c r="P33">
        <v>5</v>
      </c>
      <c r="Q33">
        <v>5</v>
      </c>
      <c r="R33">
        <v>1</v>
      </c>
      <c r="S33">
        <v>4</v>
      </c>
      <c r="T33">
        <v>3</v>
      </c>
      <c r="U33">
        <v>3</v>
      </c>
      <c r="V33">
        <v>5</v>
      </c>
      <c r="W33">
        <v>1</v>
      </c>
      <c r="X33">
        <v>5</v>
      </c>
      <c r="Y33">
        <v>1</v>
      </c>
      <c r="Z33">
        <v>3</v>
      </c>
      <c r="AA33">
        <v>3</v>
      </c>
      <c r="AB33">
        <f t="shared" si="0"/>
        <v>62</v>
      </c>
      <c r="AC33">
        <v>5</v>
      </c>
      <c r="AD33">
        <f t="shared" si="1"/>
        <v>27</v>
      </c>
      <c r="AE33">
        <f t="shared" si="2"/>
        <v>10</v>
      </c>
    </row>
    <row r="34" spans="1:31" x14ac:dyDescent="0.2">
      <c r="A34">
        <v>13950</v>
      </c>
      <c r="B34">
        <v>13950</v>
      </c>
      <c r="C34">
        <v>0</v>
      </c>
      <c r="D34">
        <v>1994</v>
      </c>
      <c r="E34" s="1">
        <v>43767.727777777778</v>
      </c>
      <c r="F34" t="s">
        <v>38</v>
      </c>
      <c r="G34">
        <v>3</v>
      </c>
      <c r="H34">
        <v>2</v>
      </c>
      <c r="I34">
        <v>4</v>
      </c>
      <c r="J34">
        <v>1</v>
      </c>
      <c r="K34">
        <v>1</v>
      </c>
      <c r="L34">
        <v>5</v>
      </c>
      <c r="M34">
        <v>2</v>
      </c>
      <c r="N34">
        <v>2</v>
      </c>
      <c r="O34">
        <v>4</v>
      </c>
      <c r="P34">
        <v>5</v>
      </c>
      <c r="Q34">
        <v>5</v>
      </c>
      <c r="R34">
        <v>1</v>
      </c>
      <c r="S34">
        <v>1</v>
      </c>
      <c r="T34">
        <v>1</v>
      </c>
      <c r="U34">
        <v>5</v>
      </c>
      <c r="V34">
        <v>1</v>
      </c>
      <c r="W34">
        <v>5</v>
      </c>
      <c r="X34">
        <v>5</v>
      </c>
      <c r="Y34">
        <v>1</v>
      </c>
      <c r="Z34">
        <v>3</v>
      </c>
      <c r="AA34">
        <v>3</v>
      </c>
      <c r="AB34">
        <f t="shared" si="0"/>
        <v>42</v>
      </c>
      <c r="AC34">
        <v>1</v>
      </c>
      <c r="AD34">
        <f t="shared" si="1"/>
        <v>20</v>
      </c>
      <c r="AE34">
        <f t="shared" si="2"/>
        <v>10</v>
      </c>
    </row>
    <row r="35" spans="1:31" x14ac:dyDescent="0.2">
      <c r="A35">
        <v>13947</v>
      </c>
      <c r="B35">
        <v>13947</v>
      </c>
      <c r="C35">
        <v>0</v>
      </c>
      <c r="D35">
        <v>1994</v>
      </c>
      <c r="E35" s="1">
        <v>43767.732638888891</v>
      </c>
      <c r="F35" t="s">
        <v>51</v>
      </c>
      <c r="G35">
        <v>2</v>
      </c>
      <c r="H35">
        <v>1</v>
      </c>
      <c r="I35">
        <v>5</v>
      </c>
      <c r="J35">
        <v>1</v>
      </c>
      <c r="K35">
        <v>1</v>
      </c>
      <c r="L35">
        <v>5</v>
      </c>
      <c r="M35">
        <v>1</v>
      </c>
      <c r="N35">
        <v>2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2</v>
      </c>
      <c r="V35">
        <v>1</v>
      </c>
      <c r="W35">
        <v>5</v>
      </c>
      <c r="X35">
        <v>1</v>
      </c>
      <c r="Y35">
        <v>5</v>
      </c>
      <c r="Z35">
        <v>1</v>
      </c>
      <c r="AA35">
        <v>5</v>
      </c>
      <c r="AB35">
        <f t="shared" si="0"/>
        <v>19</v>
      </c>
      <c r="AC35">
        <v>1</v>
      </c>
      <c r="AD35">
        <f t="shared" si="1"/>
        <v>9</v>
      </c>
      <c r="AE35">
        <f t="shared" si="2"/>
        <v>2</v>
      </c>
    </row>
    <row r="36" spans="1:31" x14ac:dyDescent="0.2">
      <c r="A36">
        <v>13850</v>
      </c>
      <c r="B36">
        <v>13850</v>
      </c>
      <c r="C36">
        <v>0</v>
      </c>
      <c r="D36">
        <v>1950</v>
      </c>
      <c r="E36" s="1">
        <v>43767.73333333333</v>
      </c>
      <c r="F36" t="s">
        <v>31</v>
      </c>
      <c r="G36">
        <v>5</v>
      </c>
      <c r="H36">
        <v>5</v>
      </c>
      <c r="I36">
        <v>1</v>
      </c>
      <c r="J36">
        <v>4</v>
      </c>
      <c r="K36">
        <v>4</v>
      </c>
      <c r="L36">
        <v>2</v>
      </c>
      <c r="M36">
        <v>5</v>
      </c>
      <c r="N36">
        <v>5</v>
      </c>
      <c r="O36">
        <v>5</v>
      </c>
      <c r="P36">
        <v>2</v>
      </c>
      <c r="Q36">
        <v>2</v>
      </c>
      <c r="R36">
        <v>3</v>
      </c>
      <c r="S36">
        <v>3</v>
      </c>
      <c r="T36">
        <v>2</v>
      </c>
      <c r="U36">
        <v>5</v>
      </c>
      <c r="V36">
        <v>1</v>
      </c>
      <c r="W36">
        <v>5</v>
      </c>
      <c r="X36">
        <v>4</v>
      </c>
      <c r="Y36">
        <v>2</v>
      </c>
      <c r="Z36">
        <v>5</v>
      </c>
      <c r="AA36">
        <v>1</v>
      </c>
      <c r="AB36">
        <f t="shared" si="0"/>
        <v>60</v>
      </c>
      <c r="AC36">
        <v>5</v>
      </c>
      <c r="AD36">
        <f t="shared" si="1"/>
        <v>29</v>
      </c>
      <c r="AE36">
        <f t="shared" si="2"/>
        <v>4</v>
      </c>
    </row>
    <row r="37" spans="1:31" x14ac:dyDescent="0.2">
      <c r="A37">
        <v>13952</v>
      </c>
      <c r="B37">
        <v>13952</v>
      </c>
      <c r="C37">
        <v>0</v>
      </c>
      <c r="D37">
        <v>1971</v>
      </c>
      <c r="E37" s="1">
        <v>43767.734722222223</v>
      </c>
      <c r="F37" t="s">
        <v>40</v>
      </c>
      <c r="G37">
        <v>2</v>
      </c>
      <c r="H37">
        <v>2</v>
      </c>
      <c r="I37">
        <v>4</v>
      </c>
      <c r="J37">
        <v>1</v>
      </c>
      <c r="K37">
        <v>1</v>
      </c>
      <c r="L37">
        <v>5</v>
      </c>
      <c r="M37">
        <v>3</v>
      </c>
      <c r="N37">
        <v>3</v>
      </c>
      <c r="O37">
        <v>4</v>
      </c>
      <c r="P37">
        <v>4</v>
      </c>
      <c r="Q37">
        <v>4</v>
      </c>
      <c r="R37">
        <v>1</v>
      </c>
      <c r="S37">
        <v>3</v>
      </c>
      <c r="T37">
        <v>1</v>
      </c>
      <c r="U37">
        <v>4</v>
      </c>
      <c r="V37">
        <v>5</v>
      </c>
      <c r="W37">
        <v>1</v>
      </c>
      <c r="X37">
        <v>4</v>
      </c>
      <c r="Y37">
        <v>2</v>
      </c>
      <c r="Z37">
        <v>3</v>
      </c>
      <c r="AA37">
        <v>3</v>
      </c>
      <c r="AB37">
        <f t="shared" si="0"/>
        <v>45</v>
      </c>
      <c r="AC37">
        <v>5</v>
      </c>
      <c r="AD37">
        <f t="shared" si="1"/>
        <v>22</v>
      </c>
      <c r="AE37">
        <f t="shared" si="2"/>
        <v>8</v>
      </c>
    </row>
    <row r="38" spans="1:31" x14ac:dyDescent="0.2">
      <c r="A38">
        <v>13958</v>
      </c>
      <c r="B38">
        <v>13958</v>
      </c>
      <c r="C38">
        <v>0</v>
      </c>
      <c r="D38">
        <v>1987</v>
      </c>
      <c r="E38" s="1">
        <v>43767.740972222222</v>
      </c>
      <c r="F38" t="s">
        <v>38</v>
      </c>
      <c r="G38">
        <v>5</v>
      </c>
      <c r="H38">
        <v>1</v>
      </c>
      <c r="I38">
        <v>5</v>
      </c>
      <c r="J38">
        <v>1</v>
      </c>
      <c r="K38">
        <v>1</v>
      </c>
      <c r="L38">
        <v>5</v>
      </c>
      <c r="M38">
        <v>1</v>
      </c>
      <c r="N38">
        <v>2</v>
      </c>
      <c r="O38">
        <v>2</v>
      </c>
      <c r="P38">
        <v>4</v>
      </c>
      <c r="Q38">
        <v>3</v>
      </c>
      <c r="R38">
        <v>1</v>
      </c>
      <c r="S38">
        <v>1</v>
      </c>
      <c r="T38">
        <v>1</v>
      </c>
      <c r="U38">
        <v>4</v>
      </c>
      <c r="V38">
        <v>1</v>
      </c>
      <c r="W38">
        <v>5</v>
      </c>
      <c r="X38">
        <v>4</v>
      </c>
      <c r="Y38">
        <v>2</v>
      </c>
      <c r="Z38">
        <v>3</v>
      </c>
      <c r="AA38">
        <v>3</v>
      </c>
      <c r="AB38">
        <f t="shared" si="0"/>
        <v>35</v>
      </c>
      <c r="AC38">
        <v>1</v>
      </c>
      <c r="AD38">
        <f t="shared" si="1"/>
        <v>15</v>
      </c>
      <c r="AE38">
        <f t="shared" si="2"/>
        <v>7</v>
      </c>
    </row>
    <row r="39" spans="1:31" x14ac:dyDescent="0.2">
      <c r="A39">
        <v>13990</v>
      </c>
      <c r="B39">
        <v>13990</v>
      </c>
      <c r="C39">
        <v>0</v>
      </c>
      <c r="D39">
        <v>1997</v>
      </c>
      <c r="E39" s="1">
        <v>43767.740972222222</v>
      </c>
      <c r="F39" t="s">
        <v>52</v>
      </c>
      <c r="G39">
        <v>1</v>
      </c>
      <c r="H39">
        <v>2</v>
      </c>
      <c r="I39">
        <v>4</v>
      </c>
      <c r="J39">
        <v>1</v>
      </c>
      <c r="K39">
        <v>2</v>
      </c>
      <c r="L39">
        <v>4</v>
      </c>
      <c r="M39">
        <v>4</v>
      </c>
      <c r="N39">
        <v>4</v>
      </c>
      <c r="O39">
        <v>2</v>
      </c>
      <c r="P39">
        <v>4</v>
      </c>
      <c r="Q39">
        <v>4</v>
      </c>
      <c r="R39">
        <v>1</v>
      </c>
      <c r="S39">
        <v>1</v>
      </c>
      <c r="T39">
        <v>1</v>
      </c>
      <c r="U39">
        <v>5</v>
      </c>
      <c r="V39">
        <v>5</v>
      </c>
      <c r="W39">
        <v>1</v>
      </c>
      <c r="X39">
        <v>4</v>
      </c>
      <c r="Y39">
        <v>2</v>
      </c>
      <c r="Z39">
        <v>1</v>
      </c>
      <c r="AA39">
        <v>5</v>
      </c>
      <c r="AB39">
        <f t="shared" si="0"/>
        <v>42</v>
      </c>
      <c r="AC39">
        <v>1</v>
      </c>
      <c r="AD39">
        <f t="shared" si="1"/>
        <v>21</v>
      </c>
      <c r="AE39">
        <f t="shared" si="2"/>
        <v>8</v>
      </c>
    </row>
    <row r="40" spans="1:31" x14ac:dyDescent="0.2">
      <c r="A40">
        <v>14013</v>
      </c>
      <c r="B40">
        <v>14013</v>
      </c>
      <c r="C40">
        <v>0</v>
      </c>
      <c r="D40">
        <v>1994</v>
      </c>
      <c r="E40" s="1">
        <v>43767.751388888886</v>
      </c>
      <c r="F40" t="s">
        <v>53</v>
      </c>
      <c r="G40">
        <v>1</v>
      </c>
      <c r="H40">
        <v>1</v>
      </c>
      <c r="I40">
        <v>5</v>
      </c>
      <c r="J40">
        <v>1</v>
      </c>
      <c r="K40">
        <v>1</v>
      </c>
      <c r="L40">
        <v>5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4</v>
      </c>
      <c r="V40">
        <v>1</v>
      </c>
      <c r="W40">
        <v>5</v>
      </c>
      <c r="X40">
        <v>4</v>
      </c>
      <c r="Y40">
        <v>2</v>
      </c>
      <c r="Z40">
        <v>1</v>
      </c>
      <c r="AA40">
        <v>5</v>
      </c>
      <c r="AB40">
        <f t="shared" si="0"/>
        <v>22</v>
      </c>
      <c r="AC40">
        <v>1</v>
      </c>
      <c r="AD40">
        <f t="shared" si="1"/>
        <v>13</v>
      </c>
      <c r="AE40">
        <f t="shared" si="2"/>
        <v>2</v>
      </c>
    </row>
    <row r="41" spans="1:31" x14ac:dyDescent="0.2">
      <c r="A41">
        <v>14032</v>
      </c>
      <c r="B41">
        <v>14032</v>
      </c>
      <c r="C41">
        <v>0</v>
      </c>
      <c r="D41">
        <v>1977</v>
      </c>
      <c r="E41" s="1">
        <v>43767.762499999997</v>
      </c>
      <c r="F41" t="s">
        <v>31</v>
      </c>
      <c r="G41">
        <v>4</v>
      </c>
      <c r="H41">
        <v>1</v>
      </c>
      <c r="I41">
        <v>5</v>
      </c>
      <c r="J41">
        <v>1</v>
      </c>
      <c r="K41">
        <v>4</v>
      </c>
      <c r="L41">
        <v>2</v>
      </c>
      <c r="M41">
        <v>3</v>
      </c>
      <c r="N41">
        <v>4</v>
      </c>
      <c r="O41">
        <v>2</v>
      </c>
      <c r="P41">
        <v>3</v>
      </c>
      <c r="Q41">
        <v>3</v>
      </c>
      <c r="R41">
        <v>1</v>
      </c>
      <c r="S41">
        <v>1</v>
      </c>
      <c r="T41">
        <v>2</v>
      </c>
      <c r="U41">
        <v>5</v>
      </c>
      <c r="V41">
        <v>1</v>
      </c>
      <c r="W41">
        <v>5</v>
      </c>
      <c r="X41">
        <v>5</v>
      </c>
      <c r="Y41">
        <v>1</v>
      </c>
      <c r="Z41">
        <v>2</v>
      </c>
      <c r="AA41">
        <v>4</v>
      </c>
      <c r="AB41">
        <f t="shared" si="0"/>
        <v>42</v>
      </c>
      <c r="AC41">
        <v>5</v>
      </c>
      <c r="AD41">
        <f t="shared" si="1"/>
        <v>22</v>
      </c>
      <c r="AE41">
        <f t="shared" si="2"/>
        <v>6</v>
      </c>
    </row>
    <row r="42" spans="1:31" x14ac:dyDescent="0.2">
      <c r="A42">
        <v>14052</v>
      </c>
      <c r="B42">
        <v>14052</v>
      </c>
      <c r="C42">
        <v>0</v>
      </c>
      <c r="D42">
        <v>1997</v>
      </c>
      <c r="E42" s="1">
        <v>43767.76666666667</v>
      </c>
      <c r="F42" t="s">
        <v>54</v>
      </c>
      <c r="G42">
        <v>5</v>
      </c>
      <c r="H42">
        <v>2</v>
      </c>
      <c r="I42">
        <v>4</v>
      </c>
      <c r="J42">
        <v>1</v>
      </c>
      <c r="K42">
        <v>5</v>
      </c>
      <c r="L42">
        <v>1</v>
      </c>
      <c r="M42">
        <v>5</v>
      </c>
      <c r="N42">
        <v>5</v>
      </c>
      <c r="O42">
        <v>4</v>
      </c>
      <c r="P42">
        <v>5</v>
      </c>
      <c r="Q42">
        <v>5</v>
      </c>
      <c r="R42">
        <v>1</v>
      </c>
      <c r="S42">
        <v>5</v>
      </c>
      <c r="T42">
        <v>5</v>
      </c>
      <c r="U42">
        <v>5</v>
      </c>
      <c r="V42">
        <v>4</v>
      </c>
      <c r="W42">
        <v>2</v>
      </c>
      <c r="X42">
        <v>5</v>
      </c>
      <c r="Y42">
        <v>1</v>
      </c>
      <c r="Z42">
        <v>1</v>
      </c>
      <c r="AA42">
        <v>5</v>
      </c>
      <c r="AB42">
        <f t="shared" si="0"/>
        <v>63</v>
      </c>
      <c r="AC42">
        <v>5</v>
      </c>
      <c r="AD42">
        <f t="shared" si="1"/>
        <v>34</v>
      </c>
      <c r="AE42">
        <f t="shared" si="2"/>
        <v>10</v>
      </c>
    </row>
    <row r="43" spans="1:31" x14ac:dyDescent="0.2">
      <c r="A43">
        <v>14073</v>
      </c>
      <c r="B43">
        <v>14073</v>
      </c>
      <c r="C43">
        <v>0</v>
      </c>
      <c r="D43">
        <v>2000</v>
      </c>
      <c r="E43" s="1">
        <v>43767.779166666667</v>
      </c>
      <c r="F43" t="s">
        <v>55</v>
      </c>
      <c r="G43">
        <v>1</v>
      </c>
      <c r="H43">
        <v>4</v>
      </c>
      <c r="I43">
        <v>2</v>
      </c>
      <c r="J43">
        <v>1</v>
      </c>
      <c r="K43">
        <v>4</v>
      </c>
      <c r="L43">
        <v>2</v>
      </c>
      <c r="M43">
        <v>2</v>
      </c>
      <c r="N43">
        <v>2</v>
      </c>
      <c r="O43">
        <v>1</v>
      </c>
      <c r="P43">
        <v>2</v>
      </c>
      <c r="Q43">
        <v>2</v>
      </c>
      <c r="R43">
        <v>1</v>
      </c>
      <c r="S43">
        <v>1</v>
      </c>
      <c r="T43">
        <v>1</v>
      </c>
      <c r="U43">
        <v>2</v>
      </c>
      <c r="V43">
        <v>5</v>
      </c>
      <c r="W43">
        <v>1</v>
      </c>
      <c r="X43">
        <v>4</v>
      </c>
      <c r="Y43">
        <v>2</v>
      </c>
      <c r="Z43">
        <v>1</v>
      </c>
      <c r="AA43">
        <v>5</v>
      </c>
      <c r="AB43">
        <f t="shared" si="0"/>
        <v>34</v>
      </c>
      <c r="AC43">
        <v>3</v>
      </c>
      <c r="AD43">
        <f t="shared" si="1"/>
        <v>13</v>
      </c>
      <c r="AE43">
        <f t="shared" si="2"/>
        <v>4</v>
      </c>
    </row>
    <row r="44" spans="1:31" x14ac:dyDescent="0.2">
      <c r="A44">
        <v>14068</v>
      </c>
      <c r="B44">
        <v>14068</v>
      </c>
      <c r="C44">
        <v>1</v>
      </c>
      <c r="D44">
        <v>1981</v>
      </c>
      <c r="E44" s="1">
        <v>43767.788888888892</v>
      </c>
      <c r="F44" t="s">
        <v>56</v>
      </c>
      <c r="G44">
        <v>5</v>
      </c>
      <c r="H44">
        <v>1</v>
      </c>
      <c r="I44">
        <v>5</v>
      </c>
      <c r="J44">
        <v>1</v>
      </c>
      <c r="K44">
        <v>5</v>
      </c>
      <c r="L44">
        <v>1</v>
      </c>
      <c r="M44">
        <v>1</v>
      </c>
      <c r="N44">
        <v>3</v>
      </c>
      <c r="O44">
        <v>1</v>
      </c>
      <c r="P44">
        <v>1</v>
      </c>
      <c r="Q44">
        <v>1</v>
      </c>
      <c r="R44">
        <v>5</v>
      </c>
      <c r="S44">
        <v>1</v>
      </c>
      <c r="T44">
        <v>1</v>
      </c>
      <c r="U44">
        <v>3</v>
      </c>
      <c r="V44">
        <v>5</v>
      </c>
      <c r="W44">
        <v>1</v>
      </c>
      <c r="X44">
        <v>5</v>
      </c>
      <c r="Y44">
        <v>1</v>
      </c>
      <c r="Z44">
        <v>1</v>
      </c>
      <c r="AA44">
        <v>5</v>
      </c>
      <c r="AB44">
        <f t="shared" si="0"/>
        <v>40</v>
      </c>
      <c r="AC44">
        <v>1</v>
      </c>
      <c r="AD44">
        <f t="shared" si="1"/>
        <v>15</v>
      </c>
      <c r="AE44">
        <f t="shared" si="2"/>
        <v>2</v>
      </c>
    </row>
    <row r="45" spans="1:31" x14ac:dyDescent="0.2">
      <c r="A45">
        <v>14105</v>
      </c>
      <c r="B45">
        <v>14105</v>
      </c>
      <c r="C45">
        <v>0</v>
      </c>
      <c r="D45">
        <v>1988</v>
      </c>
      <c r="E45" s="1">
        <v>43767.804861111108</v>
      </c>
      <c r="F45" t="s">
        <v>38</v>
      </c>
      <c r="G45">
        <v>2</v>
      </c>
      <c r="H45">
        <v>2</v>
      </c>
      <c r="I45">
        <v>4</v>
      </c>
      <c r="J45">
        <v>4</v>
      </c>
      <c r="K45">
        <v>2</v>
      </c>
      <c r="L45">
        <v>4</v>
      </c>
      <c r="M45">
        <v>2</v>
      </c>
      <c r="N45">
        <v>3</v>
      </c>
      <c r="O45">
        <v>2</v>
      </c>
      <c r="P45">
        <v>4</v>
      </c>
      <c r="Q45">
        <v>4</v>
      </c>
      <c r="R45">
        <v>2</v>
      </c>
      <c r="S45">
        <v>2</v>
      </c>
      <c r="T45">
        <v>2</v>
      </c>
      <c r="U45">
        <v>4</v>
      </c>
      <c r="V45">
        <v>1</v>
      </c>
      <c r="W45">
        <v>5</v>
      </c>
      <c r="X45">
        <v>3</v>
      </c>
      <c r="Y45">
        <v>3</v>
      </c>
      <c r="Z45">
        <v>2</v>
      </c>
      <c r="AA45">
        <v>4</v>
      </c>
      <c r="AB45">
        <f t="shared" si="0"/>
        <v>41</v>
      </c>
      <c r="AC45">
        <v>1</v>
      </c>
      <c r="AD45">
        <f t="shared" si="1"/>
        <v>18</v>
      </c>
      <c r="AE45">
        <f t="shared" si="2"/>
        <v>8</v>
      </c>
    </row>
    <row r="46" spans="1:31" x14ac:dyDescent="0.2">
      <c r="A46">
        <v>14118</v>
      </c>
      <c r="B46">
        <v>14118</v>
      </c>
      <c r="C46">
        <v>0</v>
      </c>
      <c r="D46">
        <v>1971</v>
      </c>
      <c r="E46" s="1">
        <v>43767.805555555555</v>
      </c>
      <c r="F46" t="s">
        <v>31</v>
      </c>
      <c r="G46">
        <v>5</v>
      </c>
      <c r="H46">
        <v>2</v>
      </c>
      <c r="I46">
        <v>4</v>
      </c>
      <c r="J46">
        <v>4</v>
      </c>
      <c r="K46">
        <v>5</v>
      </c>
      <c r="L46">
        <v>1</v>
      </c>
      <c r="M46">
        <v>5</v>
      </c>
      <c r="N46">
        <v>5</v>
      </c>
      <c r="O46">
        <v>1</v>
      </c>
      <c r="P46">
        <v>5</v>
      </c>
      <c r="Q46">
        <v>5</v>
      </c>
      <c r="R46">
        <v>1</v>
      </c>
      <c r="S46">
        <v>4</v>
      </c>
      <c r="T46">
        <v>2</v>
      </c>
      <c r="U46">
        <v>5</v>
      </c>
      <c r="V46">
        <v>1</v>
      </c>
      <c r="W46">
        <v>5</v>
      </c>
      <c r="X46">
        <v>5</v>
      </c>
      <c r="Y46">
        <v>1</v>
      </c>
      <c r="Z46">
        <v>1</v>
      </c>
      <c r="AA46">
        <v>5</v>
      </c>
      <c r="AB46">
        <f t="shared" si="0"/>
        <v>56</v>
      </c>
      <c r="AC46">
        <v>5</v>
      </c>
      <c r="AD46">
        <f t="shared" si="1"/>
        <v>27</v>
      </c>
      <c r="AE46">
        <f t="shared" si="2"/>
        <v>10</v>
      </c>
    </row>
    <row r="47" spans="1:31" x14ac:dyDescent="0.2">
      <c r="A47">
        <v>14088</v>
      </c>
      <c r="B47">
        <v>14088</v>
      </c>
      <c r="C47">
        <v>0</v>
      </c>
      <c r="D47">
        <v>1957</v>
      </c>
      <c r="E47" s="1">
        <v>43767.805555555555</v>
      </c>
      <c r="F47" t="s">
        <v>57</v>
      </c>
      <c r="G47">
        <v>2</v>
      </c>
      <c r="H47">
        <v>1</v>
      </c>
      <c r="I47">
        <v>5</v>
      </c>
      <c r="J47">
        <v>1</v>
      </c>
      <c r="K47">
        <v>1</v>
      </c>
      <c r="L47">
        <v>5</v>
      </c>
      <c r="M47">
        <v>1</v>
      </c>
      <c r="N47">
        <v>2</v>
      </c>
      <c r="O47">
        <v>3</v>
      </c>
      <c r="P47">
        <v>3</v>
      </c>
      <c r="Q47">
        <v>3</v>
      </c>
      <c r="R47">
        <v>1</v>
      </c>
      <c r="S47">
        <v>1</v>
      </c>
      <c r="T47">
        <v>1</v>
      </c>
      <c r="U47">
        <v>5</v>
      </c>
      <c r="V47">
        <v>1</v>
      </c>
      <c r="W47">
        <v>5</v>
      </c>
      <c r="X47">
        <v>5</v>
      </c>
      <c r="Y47">
        <v>1</v>
      </c>
      <c r="Z47">
        <v>1</v>
      </c>
      <c r="AA47">
        <v>5</v>
      </c>
      <c r="AB47">
        <f t="shared" si="0"/>
        <v>32</v>
      </c>
      <c r="AC47">
        <v>1</v>
      </c>
      <c r="AD47">
        <f t="shared" si="1"/>
        <v>18</v>
      </c>
      <c r="AE47">
        <f t="shared" si="2"/>
        <v>6</v>
      </c>
    </row>
    <row r="48" spans="1:31" x14ac:dyDescent="0.2">
      <c r="A48">
        <v>14141</v>
      </c>
      <c r="B48">
        <v>14141</v>
      </c>
      <c r="C48">
        <v>1</v>
      </c>
      <c r="D48">
        <v>1998</v>
      </c>
      <c r="E48" s="1">
        <v>43767.806250000001</v>
      </c>
      <c r="F48" t="s">
        <v>58</v>
      </c>
      <c r="G48">
        <v>2</v>
      </c>
      <c r="H48">
        <v>1</v>
      </c>
      <c r="I48">
        <v>5</v>
      </c>
      <c r="J48">
        <v>2</v>
      </c>
      <c r="K48">
        <v>4</v>
      </c>
      <c r="L48">
        <v>2</v>
      </c>
      <c r="M48">
        <v>5</v>
      </c>
      <c r="N48">
        <v>5</v>
      </c>
      <c r="O48">
        <v>1</v>
      </c>
      <c r="P48">
        <v>5</v>
      </c>
      <c r="Q48">
        <v>5</v>
      </c>
      <c r="R48">
        <v>1</v>
      </c>
      <c r="S48">
        <v>5</v>
      </c>
      <c r="T48">
        <v>1</v>
      </c>
      <c r="U48">
        <v>5</v>
      </c>
      <c r="V48">
        <v>5</v>
      </c>
      <c r="W48">
        <v>1</v>
      </c>
      <c r="X48">
        <v>5</v>
      </c>
      <c r="Y48">
        <v>1</v>
      </c>
      <c r="Z48">
        <v>1</v>
      </c>
      <c r="AA48">
        <v>5</v>
      </c>
      <c r="AB48">
        <f t="shared" si="0"/>
        <v>53</v>
      </c>
      <c r="AC48">
        <v>3</v>
      </c>
      <c r="AD48">
        <f t="shared" si="1"/>
        <v>27</v>
      </c>
      <c r="AE48">
        <f t="shared" si="2"/>
        <v>10</v>
      </c>
    </row>
    <row r="49" spans="1:31" x14ac:dyDescent="0.2">
      <c r="A49">
        <v>14154</v>
      </c>
      <c r="B49">
        <v>14154</v>
      </c>
      <c r="C49">
        <v>0</v>
      </c>
      <c r="D49">
        <v>1992</v>
      </c>
      <c r="E49" s="1">
        <v>43767.807638888888</v>
      </c>
      <c r="F49" t="s">
        <v>31</v>
      </c>
      <c r="G49">
        <v>5</v>
      </c>
      <c r="H49">
        <v>5</v>
      </c>
      <c r="I49">
        <v>1</v>
      </c>
      <c r="J49">
        <v>1</v>
      </c>
      <c r="K49">
        <v>5</v>
      </c>
      <c r="L49">
        <v>1</v>
      </c>
      <c r="M49">
        <v>5</v>
      </c>
      <c r="N49">
        <v>5</v>
      </c>
      <c r="O49">
        <v>5</v>
      </c>
      <c r="P49">
        <v>5</v>
      </c>
      <c r="Q49">
        <v>5</v>
      </c>
      <c r="R49">
        <v>4</v>
      </c>
      <c r="S49">
        <v>5</v>
      </c>
      <c r="T49">
        <v>5</v>
      </c>
      <c r="U49">
        <v>5</v>
      </c>
      <c r="V49">
        <v>5</v>
      </c>
      <c r="W49">
        <v>1</v>
      </c>
      <c r="X49">
        <v>5</v>
      </c>
      <c r="Y49">
        <v>1</v>
      </c>
      <c r="Z49">
        <v>1</v>
      </c>
      <c r="AA49">
        <v>5</v>
      </c>
      <c r="AB49">
        <f t="shared" si="0"/>
        <v>71</v>
      </c>
      <c r="AC49">
        <v>5</v>
      </c>
      <c r="AD49">
        <f t="shared" si="1"/>
        <v>35</v>
      </c>
      <c r="AE49">
        <f t="shared" si="2"/>
        <v>10</v>
      </c>
    </row>
    <row r="50" spans="1:31" x14ac:dyDescent="0.2">
      <c r="A50">
        <v>14156</v>
      </c>
      <c r="B50">
        <v>14156</v>
      </c>
      <c r="C50">
        <v>0</v>
      </c>
      <c r="D50">
        <v>2000</v>
      </c>
      <c r="E50" s="1">
        <v>43767.8125</v>
      </c>
      <c r="F50" t="s">
        <v>59</v>
      </c>
      <c r="G50">
        <v>1</v>
      </c>
      <c r="H50">
        <v>1</v>
      </c>
      <c r="I50">
        <v>5</v>
      </c>
      <c r="J50">
        <v>1</v>
      </c>
      <c r="K50">
        <v>1</v>
      </c>
      <c r="L50">
        <v>5</v>
      </c>
      <c r="M50">
        <v>1</v>
      </c>
      <c r="N50">
        <v>5</v>
      </c>
      <c r="O50">
        <v>1</v>
      </c>
      <c r="P50">
        <v>1</v>
      </c>
      <c r="Q50">
        <v>1</v>
      </c>
      <c r="R50">
        <v>1</v>
      </c>
      <c r="S50">
        <v>5</v>
      </c>
      <c r="T50">
        <v>1</v>
      </c>
      <c r="U50">
        <v>5</v>
      </c>
      <c r="V50">
        <v>1</v>
      </c>
      <c r="W50">
        <v>5</v>
      </c>
      <c r="X50">
        <v>1</v>
      </c>
      <c r="Y50">
        <v>5</v>
      </c>
      <c r="Z50">
        <v>3</v>
      </c>
      <c r="AA50">
        <v>3</v>
      </c>
      <c r="AB50">
        <f t="shared" si="0"/>
        <v>30</v>
      </c>
      <c r="AC50">
        <v>1</v>
      </c>
      <c r="AD50">
        <f t="shared" si="1"/>
        <v>19</v>
      </c>
      <c r="AE50">
        <f t="shared" si="2"/>
        <v>2</v>
      </c>
    </row>
    <row r="51" spans="1:31" x14ac:dyDescent="0.2">
      <c r="A51">
        <v>14062</v>
      </c>
      <c r="B51">
        <v>14062</v>
      </c>
      <c r="C51">
        <v>0</v>
      </c>
      <c r="D51">
        <v>1999</v>
      </c>
      <c r="E51" s="1">
        <v>43767.81527777778</v>
      </c>
      <c r="F51" t="s">
        <v>60</v>
      </c>
      <c r="G51">
        <v>5</v>
      </c>
      <c r="H51">
        <v>2</v>
      </c>
      <c r="I51">
        <v>4</v>
      </c>
      <c r="J51">
        <v>2</v>
      </c>
      <c r="K51">
        <v>2</v>
      </c>
      <c r="L51">
        <v>4</v>
      </c>
      <c r="M51">
        <v>1</v>
      </c>
      <c r="N51">
        <v>4</v>
      </c>
      <c r="O51">
        <v>5</v>
      </c>
      <c r="P51">
        <v>3</v>
      </c>
      <c r="Q51">
        <v>3</v>
      </c>
      <c r="R51">
        <v>1</v>
      </c>
      <c r="S51">
        <v>2</v>
      </c>
      <c r="T51">
        <v>1</v>
      </c>
      <c r="U51">
        <v>5</v>
      </c>
      <c r="V51">
        <v>5</v>
      </c>
      <c r="W51">
        <v>1</v>
      </c>
      <c r="X51">
        <v>4</v>
      </c>
      <c r="Y51">
        <v>2</v>
      </c>
      <c r="Z51">
        <v>1</v>
      </c>
      <c r="AA51">
        <v>5</v>
      </c>
      <c r="AB51">
        <f t="shared" si="0"/>
        <v>46</v>
      </c>
      <c r="AC51">
        <v>1</v>
      </c>
      <c r="AD51">
        <f t="shared" si="1"/>
        <v>22</v>
      </c>
      <c r="AE51">
        <f t="shared" si="2"/>
        <v>6</v>
      </c>
    </row>
    <row r="52" spans="1:31" x14ac:dyDescent="0.2">
      <c r="A52">
        <v>14152</v>
      </c>
      <c r="B52">
        <v>14152</v>
      </c>
      <c r="C52">
        <v>0</v>
      </c>
      <c r="D52">
        <v>1955</v>
      </c>
      <c r="E52" s="1">
        <v>43767.81527777778</v>
      </c>
      <c r="F52" t="s">
        <v>61</v>
      </c>
      <c r="G52">
        <v>1</v>
      </c>
      <c r="H52">
        <v>2</v>
      </c>
      <c r="I52">
        <v>4</v>
      </c>
      <c r="J52">
        <v>1</v>
      </c>
      <c r="K52">
        <v>4</v>
      </c>
      <c r="L52">
        <v>2</v>
      </c>
      <c r="M52">
        <v>3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4</v>
      </c>
      <c r="W52">
        <v>2</v>
      </c>
      <c r="X52">
        <v>4</v>
      </c>
      <c r="Y52">
        <v>2</v>
      </c>
      <c r="Z52">
        <v>3</v>
      </c>
      <c r="AA52">
        <v>3</v>
      </c>
      <c r="AB52">
        <f t="shared" si="0"/>
        <v>38</v>
      </c>
      <c r="AC52">
        <v>1</v>
      </c>
      <c r="AD52">
        <f t="shared" si="1"/>
        <v>17</v>
      </c>
      <c r="AE52">
        <f t="shared" si="2"/>
        <v>4</v>
      </c>
    </row>
    <row r="53" spans="1:31" x14ac:dyDescent="0.2">
      <c r="A53">
        <v>14077</v>
      </c>
      <c r="B53">
        <v>14077</v>
      </c>
      <c r="C53">
        <v>0</v>
      </c>
      <c r="D53">
        <v>1961</v>
      </c>
      <c r="E53" s="1">
        <v>43767.818055555559</v>
      </c>
      <c r="F53" t="s">
        <v>52</v>
      </c>
      <c r="G53">
        <v>5</v>
      </c>
      <c r="H53">
        <v>5</v>
      </c>
      <c r="I53">
        <v>1</v>
      </c>
      <c r="J53">
        <v>1</v>
      </c>
      <c r="K53">
        <v>4</v>
      </c>
      <c r="L53">
        <v>2</v>
      </c>
      <c r="M53">
        <v>3</v>
      </c>
      <c r="N53">
        <v>3</v>
      </c>
      <c r="O53">
        <v>1</v>
      </c>
      <c r="P53">
        <v>2</v>
      </c>
      <c r="Q53">
        <v>3</v>
      </c>
      <c r="R53">
        <v>1</v>
      </c>
      <c r="S53">
        <v>1</v>
      </c>
      <c r="T53">
        <v>1</v>
      </c>
      <c r="U53">
        <v>2</v>
      </c>
      <c r="V53">
        <v>5</v>
      </c>
      <c r="W53">
        <v>1</v>
      </c>
      <c r="X53">
        <v>4</v>
      </c>
      <c r="Y53">
        <v>2</v>
      </c>
      <c r="Z53">
        <v>3</v>
      </c>
      <c r="AA53">
        <v>3</v>
      </c>
      <c r="AB53">
        <f t="shared" si="0"/>
        <v>44</v>
      </c>
      <c r="AC53">
        <v>1</v>
      </c>
      <c r="AD53">
        <f t="shared" si="1"/>
        <v>15</v>
      </c>
      <c r="AE53">
        <f t="shared" si="2"/>
        <v>5</v>
      </c>
    </row>
    <row r="54" spans="1:31" x14ac:dyDescent="0.2">
      <c r="A54">
        <v>13673</v>
      </c>
      <c r="B54">
        <v>13673</v>
      </c>
      <c r="C54">
        <v>0</v>
      </c>
      <c r="D54">
        <v>1996</v>
      </c>
      <c r="E54" s="1">
        <v>43767.824999999997</v>
      </c>
      <c r="F54" t="s">
        <v>62</v>
      </c>
      <c r="G54">
        <v>2</v>
      </c>
      <c r="H54">
        <v>1</v>
      </c>
      <c r="I54">
        <v>5</v>
      </c>
      <c r="J54">
        <v>1</v>
      </c>
      <c r="K54">
        <v>2</v>
      </c>
      <c r="L54">
        <v>4</v>
      </c>
      <c r="M54">
        <v>4</v>
      </c>
      <c r="N54">
        <v>2</v>
      </c>
      <c r="O54">
        <v>2</v>
      </c>
      <c r="P54">
        <v>4</v>
      </c>
      <c r="Q54">
        <v>3</v>
      </c>
      <c r="R54">
        <v>1</v>
      </c>
      <c r="S54">
        <v>1</v>
      </c>
      <c r="T54">
        <v>1</v>
      </c>
      <c r="U54">
        <v>4</v>
      </c>
      <c r="V54">
        <v>1</v>
      </c>
      <c r="W54">
        <v>5</v>
      </c>
      <c r="X54">
        <v>2</v>
      </c>
      <c r="Y54">
        <v>4</v>
      </c>
      <c r="Z54">
        <v>1</v>
      </c>
      <c r="AA54">
        <v>5</v>
      </c>
      <c r="AB54">
        <f t="shared" si="0"/>
        <v>32</v>
      </c>
      <c r="AC54">
        <v>2</v>
      </c>
      <c r="AD54">
        <f t="shared" si="1"/>
        <v>16</v>
      </c>
      <c r="AE54">
        <f t="shared" si="2"/>
        <v>7</v>
      </c>
    </row>
    <row r="55" spans="1:31" x14ac:dyDescent="0.2">
      <c r="A55">
        <v>14220</v>
      </c>
      <c r="B55">
        <v>14220</v>
      </c>
      <c r="C55">
        <v>0</v>
      </c>
      <c r="D55">
        <v>1999</v>
      </c>
      <c r="E55" s="1">
        <v>43767.832638888889</v>
      </c>
      <c r="F55" t="s">
        <v>63</v>
      </c>
      <c r="G55">
        <v>3</v>
      </c>
      <c r="H55">
        <v>2</v>
      </c>
      <c r="I55">
        <v>4</v>
      </c>
      <c r="J55">
        <v>2</v>
      </c>
      <c r="K55">
        <v>5</v>
      </c>
      <c r="L55">
        <v>1</v>
      </c>
      <c r="M55">
        <v>4</v>
      </c>
      <c r="N55">
        <v>5</v>
      </c>
      <c r="O55">
        <v>2</v>
      </c>
      <c r="P55">
        <v>5</v>
      </c>
      <c r="Q55">
        <v>5</v>
      </c>
      <c r="R55">
        <v>1</v>
      </c>
      <c r="S55">
        <v>1</v>
      </c>
      <c r="T55">
        <v>1</v>
      </c>
      <c r="U55">
        <v>3</v>
      </c>
      <c r="V55">
        <v>5</v>
      </c>
      <c r="W55">
        <v>1</v>
      </c>
      <c r="X55">
        <v>5</v>
      </c>
      <c r="Y55">
        <v>1</v>
      </c>
      <c r="Z55">
        <v>2</v>
      </c>
      <c r="AA55">
        <v>4</v>
      </c>
      <c r="AB55">
        <f t="shared" si="0"/>
        <v>51</v>
      </c>
      <c r="AC55">
        <v>3</v>
      </c>
      <c r="AD55">
        <f t="shared" si="1"/>
        <v>21</v>
      </c>
      <c r="AE55">
        <f t="shared" si="2"/>
        <v>10</v>
      </c>
    </row>
    <row r="56" spans="1:31" x14ac:dyDescent="0.2">
      <c r="A56">
        <v>14227</v>
      </c>
      <c r="B56">
        <v>14227</v>
      </c>
      <c r="C56">
        <v>0</v>
      </c>
      <c r="D56">
        <v>1984</v>
      </c>
      <c r="E56" s="1">
        <v>43767.837500000001</v>
      </c>
      <c r="F56" t="s">
        <v>31</v>
      </c>
      <c r="G56">
        <v>5</v>
      </c>
      <c r="H56">
        <v>1</v>
      </c>
      <c r="I56">
        <v>5</v>
      </c>
      <c r="J56">
        <v>1</v>
      </c>
      <c r="K56">
        <v>5</v>
      </c>
      <c r="L56">
        <v>1</v>
      </c>
      <c r="M56">
        <v>1</v>
      </c>
      <c r="N56">
        <v>1</v>
      </c>
      <c r="O56">
        <v>1</v>
      </c>
      <c r="P56">
        <v>5</v>
      </c>
      <c r="Q56">
        <v>1</v>
      </c>
      <c r="R56">
        <v>1</v>
      </c>
      <c r="S56">
        <v>1</v>
      </c>
      <c r="T56">
        <v>1</v>
      </c>
      <c r="U56">
        <v>1</v>
      </c>
      <c r="V56">
        <v>5</v>
      </c>
      <c r="W56">
        <v>1</v>
      </c>
      <c r="X56">
        <v>5</v>
      </c>
      <c r="Y56">
        <v>1</v>
      </c>
      <c r="Z56">
        <v>5</v>
      </c>
      <c r="AA56">
        <v>1</v>
      </c>
      <c r="AB56">
        <f t="shared" si="0"/>
        <v>40</v>
      </c>
      <c r="AC56">
        <v>5</v>
      </c>
      <c r="AD56">
        <f t="shared" si="1"/>
        <v>11</v>
      </c>
      <c r="AE56">
        <f t="shared" si="2"/>
        <v>6</v>
      </c>
    </row>
    <row r="57" spans="1:31" x14ac:dyDescent="0.2">
      <c r="A57">
        <v>14155</v>
      </c>
      <c r="B57">
        <v>14155</v>
      </c>
      <c r="C57">
        <v>0</v>
      </c>
      <c r="D57">
        <v>1974</v>
      </c>
      <c r="E57" s="1">
        <v>43767.843055555553</v>
      </c>
      <c r="F57" t="s">
        <v>54</v>
      </c>
      <c r="G57">
        <v>5</v>
      </c>
      <c r="H57">
        <v>2</v>
      </c>
      <c r="I57">
        <v>4</v>
      </c>
      <c r="J57">
        <v>1</v>
      </c>
      <c r="K57">
        <v>5</v>
      </c>
      <c r="L57">
        <v>1</v>
      </c>
      <c r="M57">
        <v>4</v>
      </c>
      <c r="N57">
        <v>5</v>
      </c>
      <c r="O57">
        <v>5</v>
      </c>
      <c r="P57">
        <v>5</v>
      </c>
      <c r="Q57">
        <v>3</v>
      </c>
      <c r="R57">
        <v>2</v>
      </c>
      <c r="S57">
        <v>5</v>
      </c>
      <c r="T57">
        <v>3</v>
      </c>
      <c r="U57">
        <v>5</v>
      </c>
      <c r="V57">
        <v>4</v>
      </c>
      <c r="W57">
        <v>2</v>
      </c>
      <c r="X57">
        <v>5</v>
      </c>
      <c r="Y57">
        <v>1</v>
      </c>
      <c r="Z57">
        <v>3</v>
      </c>
      <c r="AA57">
        <v>3</v>
      </c>
      <c r="AB57">
        <f t="shared" si="0"/>
        <v>62</v>
      </c>
      <c r="AC57">
        <v>5</v>
      </c>
      <c r="AD57">
        <f t="shared" si="1"/>
        <v>32</v>
      </c>
      <c r="AE57">
        <f t="shared" si="2"/>
        <v>8</v>
      </c>
    </row>
    <row r="58" spans="1:31" x14ac:dyDescent="0.2">
      <c r="A58">
        <v>14262</v>
      </c>
      <c r="B58">
        <v>14262</v>
      </c>
      <c r="C58">
        <v>0</v>
      </c>
      <c r="D58">
        <v>1985</v>
      </c>
      <c r="E58" s="1">
        <v>43767.849305555559</v>
      </c>
      <c r="F58" t="s">
        <v>54</v>
      </c>
      <c r="G58">
        <v>4</v>
      </c>
      <c r="H58">
        <v>1</v>
      </c>
      <c r="I58">
        <v>5</v>
      </c>
      <c r="J58">
        <v>1</v>
      </c>
      <c r="K58">
        <v>5</v>
      </c>
      <c r="L58">
        <v>1</v>
      </c>
      <c r="M58">
        <v>1</v>
      </c>
      <c r="N58">
        <v>2</v>
      </c>
      <c r="O58">
        <v>2</v>
      </c>
      <c r="P58">
        <v>5</v>
      </c>
      <c r="Q58">
        <v>1</v>
      </c>
      <c r="R58">
        <v>1</v>
      </c>
      <c r="S58">
        <v>1</v>
      </c>
      <c r="T58">
        <v>1</v>
      </c>
      <c r="U58">
        <v>5</v>
      </c>
      <c r="V58">
        <v>1</v>
      </c>
      <c r="W58">
        <v>5</v>
      </c>
      <c r="X58">
        <v>5</v>
      </c>
      <c r="Y58">
        <v>1</v>
      </c>
      <c r="Z58">
        <v>5</v>
      </c>
      <c r="AA58">
        <v>1</v>
      </c>
      <c r="AB58">
        <f t="shared" si="0"/>
        <v>41</v>
      </c>
      <c r="AC58">
        <v>5</v>
      </c>
      <c r="AD58">
        <f t="shared" si="1"/>
        <v>17</v>
      </c>
      <c r="AE58">
        <f t="shared" si="2"/>
        <v>6</v>
      </c>
    </row>
    <row r="59" spans="1:31" x14ac:dyDescent="0.2">
      <c r="A59">
        <v>14267</v>
      </c>
      <c r="B59">
        <v>14267</v>
      </c>
      <c r="C59">
        <v>0</v>
      </c>
      <c r="D59">
        <v>1997</v>
      </c>
      <c r="E59" s="1">
        <v>43767.85</v>
      </c>
      <c r="F59" t="s">
        <v>64</v>
      </c>
      <c r="G59">
        <v>1</v>
      </c>
      <c r="H59">
        <v>2</v>
      </c>
      <c r="I59">
        <v>4</v>
      </c>
      <c r="J59">
        <v>1</v>
      </c>
      <c r="K59">
        <v>1</v>
      </c>
      <c r="L59">
        <v>5</v>
      </c>
      <c r="M59">
        <v>2</v>
      </c>
      <c r="N59">
        <v>2</v>
      </c>
      <c r="O59">
        <v>1</v>
      </c>
      <c r="P59">
        <v>2</v>
      </c>
      <c r="Q59">
        <v>2</v>
      </c>
      <c r="R59">
        <v>1</v>
      </c>
      <c r="S59">
        <v>1</v>
      </c>
      <c r="T59">
        <v>1</v>
      </c>
      <c r="U59">
        <v>3</v>
      </c>
      <c r="V59">
        <v>5</v>
      </c>
      <c r="W59">
        <v>1</v>
      </c>
      <c r="X59">
        <v>2</v>
      </c>
      <c r="Y59">
        <v>4</v>
      </c>
      <c r="Z59">
        <v>1</v>
      </c>
      <c r="AA59">
        <v>5</v>
      </c>
      <c r="AB59">
        <f t="shared" si="0"/>
        <v>28</v>
      </c>
      <c r="AC59">
        <v>1</v>
      </c>
      <c r="AD59">
        <f t="shared" si="1"/>
        <v>12</v>
      </c>
      <c r="AE59">
        <f t="shared" si="2"/>
        <v>4</v>
      </c>
    </row>
    <row r="60" spans="1:31" x14ac:dyDescent="0.2">
      <c r="A60">
        <v>14290</v>
      </c>
      <c r="B60">
        <v>14290</v>
      </c>
      <c r="C60">
        <v>0</v>
      </c>
      <c r="D60">
        <v>1987</v>
      </c>
      <c r="E60" s="1">
        <v>43767.870833333334</v>
      </c>
      <c r="F60" t="s">
        <v>65</v>
      </c>
      <c r="G60">
        <v>1</v>
      </c>
      <c r="H60">
        <v>1</v>
      </c>
      <c r="I60">
        <v>5</v>
      </c>
      <c r="J60">
        <v>1</v>
      </c>
      <c r="K60">
        <v>5</v>
      </c>
      <c r="L60">
        <v>1</v>
      </c>
      <c r="M60">
        <v>5</v>
      </c>
      <c r="N60">
        <v>5</v>
      </c>
      <c r="O60">
        <v>5</v>
      </c>
      <c r="P60">
        <v>5</v>
      </c>
      <c r="Q60">
        <v>5</v>
      </c>
      <c r="R60">
        <v>1</v>
      </c>
      <c r="S60">
        <v>3</v>
      </c>
      <c r="T60">
        <v>3</v>
      </c>
      <c r="U60">
        <v>5</v>
      </c>
      <c r="V60">
        <v>1</v>
      </c>
      <c r="W60">
        <v>5</v>
      </c>
      <c r="X60">
        <v>5</v>
      </c>
      <c r="Y60">
        <v>1</v>
      </c>
      <c r="Z60">
        <v>5</v>
      </c>
      <c r="AA60">
        <v>1</v>
      </c>
      <c r="AB60">
        <f t="shared" si="0"/>
        <v>56</v>
      </c>
      <c r="AC60">
        <v>5</v>
      </c>
      <c r="AD60">
        <f t="shared" si="1"/>
        <v>31</v>
      </c>
      <c r="AE60">
        <f t="shared" si="2"/>
        <v>10</v>
      </c>
    </row>
    <row r="61" spans="1:31" x14ac:dyDescent="0.2">
      <c r="A61">
        <v>14285</v>
      </c>
      <c r="B61">
        <v>14285</v>
      </c>
      <c r="C61">
        <v>0</v>
      </c>
      <c r="D61">
        <v>1978</v>
      </c>
      <c r="E61" s="1">
        <v>43767.871527777781</v>
      </c>
      <c r="F61" t="s">
        <v>31</v>
      </c>
      <c r="G61">
        <v>5</v>
      </c>
      <c r="H61">
        <v>4</v>
      </c>
      <c r="I61">
        <v>2</v>
      </c>
      <c r="J61">
        <v>1</v>
      </c>
      <c r="K61">
        <v>5</v>
      </c>
      <c r="L61">
        <v>1</v>
      </c>
      <c r="M61">
        <v>4</v>
      </c>
      <c r="N61">
        <v>5</v>
      </c>
      <c r="O61">
        <v>5</v>
      </c>
      <c r="P61">
        <v>5</v>
      </c>
      <c r="Q61">
        <v>5</v>
      </c>
      <c r="R61">
        <v>1</v>
      </c>
      <c r="S61">
        <v>4</v>
      </c>
      <c r="T61">
        <v>3</v>
      </c>
      <c r="U61">
        <v>5</v>
      </c>
      <c r="V61">
        <v>5</v>
      </c>
      <c r="W61">
        <v>1</v>
      </c>
      <c r="X61">
        <v>5</v>
      </c>
      <c r="Y61">
        <v>1</v>
      </c>
      <c r="Z61">
        <v>3</v>
      </c>
      <c r="AA61">
        <v>3</v>
      </c>
      <c r="AB61">
        <f t="shared" si="0"/>
        <v>65</v>
      </c>
      <c r="AC61">
        <v>5</v>
      </c>
      <c r="AD61">
        <f t="shared" si="1"/>
        <v>31</v>
      </c>
      <c r="AE61">
        <f t="shared" si="2"/>
        <v>10</v>
      </c>
    </row>
    <row r="62" spans="1:31" x14ac:dyDescent="0.2">
      <c r="A62">
        <v>14349</v>
      </c>
      <c r="B62">
        <v>14349</v>
      </c>
      <c r="C62">
        <v>0</v>
      </c>
      <c r="D62">
        <v>2000</v>
      </c>
      <c r="E62" s="1">
        <v>43767.880555555559</v>
      </c>
      <c r="F62" t="s">
        <v>66</v>
      </c>
      <c r="G62">
        <v>1</v>
      </c>
      <c r="H62">
        <v>1</v>
      </c>
      <c r="I62">
        <v>5</v>
      </c>
      <c r="J62">
        <v>2</v>
      </c>
      <c r="K62">
        <v>2</v>
      </c>
      <c r="L62">
        <v>4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2</v>
      </c>
      <c r="V62">
        <v>1</v>
      </c>
      <c r="W62">
        <v>5</v>
      </c>
      <c r="X62">
        <v>1</v>
      </c>
      <c r="Y62">
        <v>5</v>
      </c>
      <c r="Z62">
        <v>1</v>
      </c>
      <c r="AA62">
        <v>5</v>
      </c>
      <c r="AB62">
        <f t="shared" si="0"/>
        <v>19</v>
      </c>
      <c r="AC62">
        <v>1</v>
      </c>
      <c r="AD62">
        <f t="shared" si="1"/>
        <v>8</v>
      </c>
      <c r="AE62">
        <f t="shared" si="2"/>
        <v>2</v>
      </c>
    </row>
    <row r="63" spans="1:31" x14ac:dyDescent="0.2">
      <c r="A63">
        <v>14375</v>
      </c>
      <c r="B63">
        <v>14375</v>
      </c>
      <c r="C63">
        <v>0</v>
      </c>
      <c r="D63">
        <v>1999</v>
      </c>
      <c r="E63" s="1">
        <v>43767.880555555559</v>
      </c>
      <c r="F63" t="s">
        <v>67</v>
      </c>
      <c r="G63">
        <v>1</v>
      </c>
      <c r="H63">
        <v>1</v>
      </c>
      <c r="I63">
        <v>5</v>
      </c>
      <c r="J63">
        <v>1</v>
      </c>
      <c r="K63">
        <v>4</v>
      </c>
      <c r="L63">
        <v>2</v>
      </c>
      <c r="M63">
        <v>2</v>
      </c>
      <c r="N63">
        <v>2</v>
      </c>
      <c r="O63">
        <v>1</v>
      </c>
      <c r="P63">
        <v>4</v>
      </c>
      <c r="Q63">
        <v>3</v>
      </c>
      <c r="R63">
        <v>1</v>
      </c>
      <c r="S63">
        <v>1</v>
      </c>
      <c r="T63">
        <v>1</v>
      </c>
      <c r="U63">
        <v>4</v>
      </c>
      <c r="V63">
        <v>1</v>
      </c>
      <c r="W63">
        <v>5</v>
      </c>
      <c r="X63">
        <v>4</v>
      </c>
      <c r="Y63">
        <v>2</v>
      </c>
      <c r="Z63">
        <v>1</v>
      </c>
      <c r="AA63">
        <v>5</v>
      </c>
      <c r="AB63">
        <f t="shared" si="0"/>
        <v>32</v>
      </c>
      <c r="AC63">
        <v>3</v>
      </c>
      <c r="AD63">
        <f t="shared" si="1"/>
        <v>15</v>
      </c>
      <c r="AE63">
        <f t="shared" si="2"/>
        <v>7</v>
      </c>
    </row>
    <row r="64" spans="1:31" x14ac:dyDescent="0.2">
      <c r="A64">
        <v>14385</v>
      </c>
      <c r="B64">
        <v>14385</v>
      </c>
      <c r="C64">
        <v>0</v>
      </c>
      <c r="D64">
        <v>2000</v>
      </c>
      <c r="E64" s="1">
        <v>43767.881249999999</v>
      </c>
      <c r="F64" t="s">
        <v>68</v>
      </c>
      <c r="G64">
        <v>2</v>
      </c>
      <c r="H64">
        <v>2</v>
      </c>
      <c r="I64">
        <v>4</v>
      </c>
      <c r="J64">
        <v>4</v>
      </c>
      <c r="K64">
        <v>4</v>
      </c>
      <c r="L64">
        <v>2</v>
      </c>
      <c r="M64">
        <v>3</v>
      </c>
      <c r="N64">
        <v>4</v>
      </c>
      <c r="O64">
        <v>3</v>
      </c>
      <c r="P64">
        <v>3</v>
      </c>
      <c r="Q64">
        <v>3</v>
      </c>
      <c r="R64">
        <v>2</v>
      </c>
      <c r="S64">
        <v>4</v>
      </c>
      <c r="T64">
        <v>2</v>
      </c>
      <c r="U64">
        <v>5</v>
      </c>
      <c r="V64">
        <v>1</v>
      </c>
      <c r="W64">
        <v>5</v>
      </c>
      <c r="X64">
        <v>3</v>
      </c>
      <c r="Y64">
        <v>3</v>
      </c>
      <c r="Z64">
        <v>2</v>
      </c>
      <c r="AA64">
        <v>4</v>
      </c>
      <c r="AB64">
        <f t="shared" si="0"/>
        <v>47</v>
      </c>
      <c r="AC64">
        <v>3</v>
      </c>
      <c r="AD64">
        <f t="shared" si="1"/>
        <v>24</v>
      </c>
      <c r="AE64">
        <f t="shared" si="2"/>
        <v>6</v>
      </c>
    </row>
    <row r="65" spans="1:31" x14ac:dyDescent="0.2">
      <c r="A65">
        <v>14296</v>
      </c>
      <c r="B65">
        <v>14296</v>
      </c>
      <c r="C65">
        <v>1</v>
      </c>
      <c r="D65">
        <v>1987</v>
      </c>
      <c r="E65" s="1">
        <v>43767.884722222225</v>
      </c>
      <c r="F65" t="s">
        <v>31</v>
      </c>
      <c r="G65">
        <v>4</v>
      </c>
      <c r="H65">
        <v>2</v>
      </c>
      <c r="I65">
        <v>4</v>
      </c>
      <c r="J65">
        <v>5</v>
      </c>
      <c r="K65">
        <v>5</v>
      </c>
      <c r="L65">
        <v>1</v>
      </c>
      <c r="M65">
        <v>5</v>
      </c>
      <c r="N65">
        <v>5</v>
      </c>
      <c r="O65">
        <v>5</v>
      </c>
      <c r="P65">
        <v>5</v>
      </c>
      <c r="Q65">
        <v>5</v>
      </c>
      <c r="R65">
        <v>5</v>
      </c>
      <c r="S65">
        <v>5</v>
      </c>
      <c r="T65">
        <v>5</v>
      </c>
      <c r="U65">
        <v>5</v>
      </c>
      <c r="V65">
        <v>1</v>
      </c>
      <c r="W65">
        <v>5</v>
      </c>
      <c r="X65">
        <v>5</v>
      </c>
      <c r="Y65">
        <v>1</v>
      </c>
      <c r="Z65">
        <v>2</v>
      </c>
      <c r="AA65">
        <v>4</v>
      </c>
      <c r="AB65">
        <f t="shared" si="0"/>
        <v>69</v>
      </c>
      <c r="AC65">
        <v>5</v>
      </c>
      <c r="AD65">
        <f t="shared" si="1"/>
        <v>35</v>
      </c>
      <c r="AE65">
        <f t="shared" si="2"/>
        <v>10</v>
      </c>
    </row>
    <row r="66" spans="1:31" x14ac:dyDescent="0.2">
      <c r="A66">
        <v>14400</v>
      </c>
      <c r="B66">
        <v>14400</v>
      </c>
      <c r="C66">
        <v>0</v>
      </c>
      <c r="D66">
        <v>1994</v>
      </c>
      <c r="E66" s="1">
        <v>43767.885416666664</v>
      </c>
      <c r="F66" t="s">
        <v>69</v>
      </c>
      <c r="G66">
        <v>4</v>
      </c>
      <c r="H66">
        <v>4</v>
      </c>
      <c r="I66">
        <v>2</v>
      </c>
      <c r="J66">
        <v>1</v>
      </c>
      <c r="K66">
        <v>4</v>
      </c>
      <c r="L66">
        <v>2</v>
      </c>
      <c r="M66">
        <v>3</v>
      </c>
      <c r="N66">
        <v>5</v>
      </c>
      <c r="O66">
        <v>5</v>
      </c>
      <c r="P66">
        <v>5</v>
      </c>
      <c r="Q66">
        <v>5</v>
      </c>
      <c r="R66">
        <v>4</v>
      </c>
      <c r="S66">
        <v>5</v>
      </c>
      <c r="T66">
        <v>2</v>
      </c>
      <c r="U66">
        <v>5</v>
      </c>
      <c r="V66">
        <v>5</v>
      </c>
      <c r="W66">
        <v>1</v>
      </c>
      <c r="X66">
        <v>5</v>
      </c>
      <c r="Y66">
        <v>1</v>
      </c>
      <c r="Z66">
        <v>1</v>
      </c>
      <c r="AA66">
        <v>5</v>
      </c>
      <c r="AB66">
        <f t="shared" si="0"/>
        <v>63</v>
      </c>
      <c r="AC66">
        <v>5</v>
      </c>
      <c r="AD66">
        <f t="shared" si="1"/>
        <v>30</v>
      </c>
      <c r="AE66">
        <f t="shared" si="2"/>
        <v>10</v>
      </c>
    </row>
    <row r="67" spans="1:31" x14ac:dyDescent="0.2">
      <c r="A67">
        <v>14123</v>
      </c>
      <c r="B67">
        <v>14123</v>
      </c>
      <c r="C67">
        <v>0</v>
      </c>
      <c r="D67">
        <v>1995</v>
      </c>
      <c r="E67" s="1">
        <v>43767.886805555558</v>
      </c>
      <c r="F67" t="s">
        <v>52</v>
      </c>
      <c r="G67">
        <v>5</v>
      </c>
      <c r="H67">
        <v>1</v>
      </c>
      <c r="I67">
        <v>5</v>
      </c>
      <c r="J67">
        <v>2</v>
      </c>
      <c r="K67">
        <v>4</v>
      </c>
      <c r="L67">
        <v>2</v>
      </c>
      <c r="M67">
        <v>3</v>
      </c>
      <c r="N67">
        <v>1</v>
      </c>
      <c r="O67">
        <v>1</v>
      </c>
      <c r="P67">
        <v>3</v>
      </c>
      <c r="Q67">
        <v>3</v>
      </c>
      <c r="R67">
        <v>1</v>
      </c>
      <c r="S67">
        <v>1</v>
      </c>
      <c r="T67">
        <v>1</v>
      </c>
      <c r="U67">
        <v>3</v>
      </c>
      <c r="V67">
        <v>1</v>
      </c>
      <c r="W67">
        <v>5</v>
      </c>
      <c r="X67">
        <v>4</v>
      </c>
      <c r="Y67">
        <v>2</v>
      </c>
      <c r="Z67">
        <v>1</v>
      </c>
      <c r="AA67">
        <v>5</v>
      </c>
      <c r="AB67">
        <f t="shared" ref="AB67:AB130" si="3">SUM(G67,H67,J67,K67,M67,N67,O67,P67,Q67,R67,S67,T67,U67,V67,X67,Z67)</f>
        <v>35</v>
      </c>
      <c r="AC67">
        <v>1</v>
      </c>
      <c r="AD67">
        <f t="shared" ref="AD67:AD130" si="4">SUM(M67,N67,O67,S67,T67,U67,X67)</f>
        <v>14</v>
      </c>
      <c r="AE67">
        <f t="shared" ref="AE67:AE130" si="5">SUM(P67,Q67)</f>
        <v>6</v>
      </c>
    </row>
    <row r="68" spans="1:31" x14ac:dyDescent="0.2">
      <c r="A68">
        <v>14357</v>
      </c>
      <c r="B68">
        <v>14357</v>
      </c>
      <c r="C68">
        <v>0</v>
      </c>
      <c r="D68">
        <v>1978</v>
      </c>
      <c r="E68" s="1">
        <v>43767.886805555558</v>
      </c>
      <c r="F68" t="s">
        <v>70</v>
      </c>
      <c r="G68">
        <v>5</v>
      </c>
      <c r="H68">
        <v>2</v>
      </c>
      <c r="I68">
        <v>4</v>
      </c>
      <c r="J68">
        <v>2</v>
      </c>
      <c r="K68">
        <v>4</v>
      </c>
      <c r="L68">
        <v>2</v>
      </c>
      <c r="M68">
        <v>2</v>
      </c>
      <c r="N68">
        <v>3</v>
      </c>
      <c r="O68">
        <v>4</v>
      </c>
      <c r="P68">
        <v>4</v>
      </c>
      <c r="Q68">
        <v>4</v>
      </c>
      <c r="R68">
        <v>2</v>
      </c>
      <c r="S68">
        <v>2</v>
      </c>
      <c r="T68">
        <v>4</v>
      </c>
      <c r="U68">
        <v>4</v>
      </c>
      <c r="V68">
        <v>2</v>
      </c>
      <c r="W68">
        <v>4</v>
      </c>
      <c r="X68">
        <v>2</v>
      </c>
      <c r="Y68">
        <v>4</v>
      </c>
      <c r="Z68">
        <v>2</v>
      </c>
      <c r="AA68">
        <v>4</v>
      </c>
      <c r="AB68">
        <f t="shared" si="3"/>
        <v>48</v>
      </c>
      <c r="AC68">
        <v>5</v>
      </c>
      <c r="AD68">
        <f t="shared" si="4"/>
        <v>21</v>
      </c>
      <c r="AE68">
        <f t="shared" si="5"/>
        <v>8</v>
      </c>
    </row>
    <row r="69" spans="1:31" x14ac:dyDescent="0.2">
      <c r="A69">
        <v>14414</v>
      </c>
      <c r="B69">
        <v>14414</v>
      </c>
      <c r="C69">
        <v>0</v>
      </c>
      <c r="D69">
        <v>1995</v>
      </c>
      <c r="E69" s="1">
        <v>43767.887499999997</v>
      </c>
      <c r="F69" t="s">
        <v>54</v>
      </c>
      <c r="G69">
        <v>3</v>
      </c>
      <c r="H69">
        <v>1</v>
      </c>
      <c r="I69">
        <v>5</v>
      </c>
      <c r="J69">
        <v>1</v>
      </c>
      <c r="K69">
        <v>4</v>
      </c>
      <c r="L69">
        <v>2</v>
      </c>
      <c r="M69">
        <v>4</v>
      </c>
      <c r="N69">
        <v>2</v>
      </c>
      <c r="O69">
        <v>2</v>
      </c>
      <c r="P69">
        <v>3</v>
      </c>
      <c r="Q69">
        <v>2</v>
      </c>
      <c r="R69">
        <v>1</v>
      </c>
      <c r="S69">
        <v>2</v>
      </c>
      <c r="T69">
        <v>1</v>
      </c>
      <c r="U69">
        <v>4</v>
      </c>
      <c r="V69">
        <v>2</v>
      </c>
      <c r="W69">
        <v>4</v>
      </c>
      <c r="X69">
        <v>2</v>
      </c>
      <c r="Y69">
        <v>4</v>
      </c>
      <c r="Z69">
        <v>4</v>
      </c>
      <c r="AA69">
        <v>2</v>
      </c>
      <c r="AB69">
        <f t="shared" si="3"/>
        <v>38</v>
      </c>
      <c r="AC69">
        <v>5</v>
      </c>
      <c r="AD69">
        <f t="shared" si="4"/>
        <v>17</v>
      </c>
      <c r="AE69">
        <f t="shared" si="5"/>
        <v>5</v>
      </c>
    </row>
    <row r="70" spans="1:31" x14ac:dyDescent="0.2">
      <c r="A70">
        <v>14380</v>
      </c>
      <c r="B70">
        <v>14380</v>
      </c>
      <c r="C70">
        <v>0</v>
      </c>
      <c r="D70">
        <v>1970</v>
      </c>
      <c r="E70" s="1">
        <v>43767.888194444444</v>
      </c>
      <c r="F70" t="s">
        <v>54</v>
      </c>
      <c r="G70">
        <v>5</v>
      </c>
      <c r="H70">
        <v>2</v>
      </c>
      <c r="I70">
        <v>4</v>
      </c>
      <c r="J70">
        <v>1</v>
      </c>
      <c r="K70">
        <v>1</v>
      </c>
      <c r="L70">
        <v>5</v>
      </c>
      <c r="M70">
        <v>5</v>
      </c>
      <c r="N70">
        <v>4</v>
      </c>
      <c r="O70">
        <v>1</v>
      </c>
      <c r="P70">
        <v>1</v>
      </c>
      <c r="Q70">
        <v>3</v>
      </c>
      <c r="R70">
        <v>1</v>
      </c>
      <c r="S70">
        <v>4</v>
      </c>
      <c r="T70">
        <v>2</v>
      </c>
      <c r="U70">
        <v>4</v>
      </c>
      <c r="V70">
        <v>1</v>
      </c>
      <c r="W70">
        <v>5</v>
      </c>
      <c r="X70">
        <v>4</v>
      </c>
      <c r="Y70">
        <v>2</v>
      </c>
      <c r="Z70">
        <v>1</v>
      </c>
      <c r="AA70">
        <v>5</v>
      </c>
      <c r="AB70">
        <f t="shared" si="3"/>
        <v>40</v>
      </c>
      <c r="AC70">
        <v>5</v>
      </c>
      <c r="AD70">
        <f t="shared" si="4"/>
        <v>24</v>
      </c>
      <c r="AE70">
        <f t="shared" si="5"/>
        <v>4</v>
      </c>
    </row>
    <row r="71" spans="1:31" x14ac:dyDescent="0.2">
      <c r="A71">
        <v>14341</v>
      </c>
      <c r="B71">
        <v>14341</v>
      </c>
      <c r="C71">
        <v>0</v>
      </c>
      <c r="D71">
        <v>1991</v>
      </c>
      <c r="E71" s="1">
        <v>43767.894444444442</v>
      </c>
      <c r="F71" t="s">
        <v>71</v>
      </c>
      <c r="G71">
        <v>2</v>
      </c>
      <c r="H71">
        <v>1</v>
      </c>
      <c r="I71">
        <v>5</v>
      </c>
      <c r="J71">
        <v>1</v>
      </c>
      <c r="K71">
        <v>5</v>
      </c>
      <c r="L71">
        <v>1</v>
      </c>
      <c r="M71">
        <v>4</v>
      </c>
      <c r="N71">
        <v>2</v>
      </c>
      <c r="O71">
        <v>1</v>
      </c>
      <c r="P71">
        <v>4</v>
      </c>
      <c r="Q71">
        <v>3</v>
      </c>
      <c r="R71">
        <v>1</v>
      </c>
      <c r="S71">
        <v>4</v>
      </c>
      <c r="T71">
        <v>1</v>
      </c>
      <c r="U71">
        <v>5</v>
      </c>
      <c r="V71">
        <v>1</v>
      </c>
      <c r="W71">
        <v>5</v>
      </c>
      <c r="X71">
        <v>4</v>
      </c>
      <c r="Y71">
        <v>2</v>
      </c>
      <c r="Z71">
        <v>1</v>
      </c>
      <c r="AA71">
        <v>5</v>
      </c>
      <c r="AB71">
        <f t="shared" si="3"/>
        <v>40</v>
      </c>
      <c r="AC71">
        <v>1</v>
      </c>
      <c r="AD71">
        <f t="shared" si="4"/>
        <v>21</v>
      </c>
      <c r="AE71">
        <f t="shared" si="5"/>
        <v>7</v>
      </c>
    </row>
    <row r="72" spans="1:31" x14ac:dyDescent="0.2">
      <c r="A72">
        <v>14355</v>
      </c>
      <c r="B72">
        <v>14355</v>
      </c>
      <c r="C72">
        <v>0</v>
      </c>
      <c r="D72">
        <v>1987</v>
      </c>
      <c r="E72" s="1">
        <v>43767.895138888889</v>
      </c>
      <c r="F72" t="s">
        <v>72</v>
      </c>
      <c r="G72">
        <v>5</v>
      </c>
      <c r="H72">
        <v>1</v>
      </c>
      <c r="I72">
        <v>5</v>
      </c>
      <c r="J72">
        <v>1</v>
      </c>
      <c r="K72">
        <v>5</v>
      </c>
      <c r="L72">
        <v>1</v>
      </c>
      <c r="M72">
        <v>1</v>
      </c>
      <c r="N72">
        <v>5</v>
      </c>
      <c r="O72">
        <v>5</v>
      </c>
      <c r="P72">
        <v>5</v>
      </c>
      <c r="Q72">
        <v>5</v>
      </c>
      <c r="R72">
        <v>1</v>
      </c>
      <c r="S72">
        <v>5</v>
      </c>
      <c r="T72">
        <v>4</v>
      </c>
      <c r="U72">
        <v>5</v>
      </c>
      <c r="V72">
        <v>5</v>
      </c>
      <c r="W72">
        <v>1</v>
      </c>
      <c r="X72">
        <v>5</v>
      </c>
      <c r="Y72">
        <v>1</v>
      </c>
      <c r="Z72">
        <v>5</v>
      </c>
      <c r="AA72">
        <v>1</v>
      </c>
      <c r="AB72">
        <f t="shared" si="3"/>
        <v>63</v>
      </c>
      <c r="AC72">
        <v>5</v>
      </c>
      <c r="AD72">
        <f t="shared" si="4"/>
        <v>30</v>
      </c>
      <c r="AE72">
        <f t="shared" si="5"/>
        <v>10</v>
      </c>
    </row>
    <row r="73" spans="1:31" x14ac:dyDescent="0.2">
      <c r="A73">
        <v>14387</v>
      </c>
      <c r="B73">
        <v>14387</v>
      </c>
      <c r="C73">
        <v>0</v>
      </c>
      <c r="D73">
        <v>1998</v>
      </c>
      <c r="E73" s="1">
        <v>43767.895138888889</v>
      </c>
      <c r="F73" t="s">
        <v>38</v>
      </c>
      <c r="G73">
        <v>2</v>
      </c>
      <c r="H73">
        <v>1</v>
      </c>
      <c r="I73">
        <v>5</v>
      </c>
      <c r="J73">
        <v>2</v>
      </c>
      <c r="K73">
        <v>5</v>
      </c>
      <c r="L73">
        <v>1</v>
      </c>
      <c r="M73">
        <v>2</v>
      </c>
      <c r="N73">
        <v>3</v>
      </c>
      <c r="O73">
        <v>1</v>
      </c>
      <c r="P73">
        <v>2</v>
      </c>
      <c r="Q73">
        <v>3</v>
      </c>
      <c r="R73">
        <v>1</v>
      </c>
      <c r="S73">
        <v>2</v>
      </c>
      <c r="T73">
        <v>1</v>
      </c>
      <c r="U73">
        <v>4</v>
      </c>
      <c r="V73">
        <v>1</v>
      </c>
      <c r="W73">
        <v>5</v>
      </c>
      <c r="X73">
        <v>4</v>
      </c>
      <c r="Y73">
        <v>2</v>
      </c>
      <c r="Z73">
        <v>1</v>
      </c>
      <c r="AA73">
        <v>5</v>
      </c>
      <c r="AB73">
        <f t="shared" si="3"/>
        <v>35</v>
      </c>
      <c r="AC73">
        <v>1</v>
      </c>
      <c r="AD73">
        <f t="shared" si="4"/>
        <v>17</v>
      </c>
      <c r="AE73">
        <f t="shared" si="5"/>
        <v>5</v>
      </c>
    </row>
    <row r="74" spans="1:31" x14ac:dyDescent="0.2">
      <c r="A74">
        <v>13931</v>
      </c>
      <c r="B74">
        <v>13931</v>
      </c>
      <c r="C74">
        <v>0</v>
      </c>
      <c r="D74">
        <v>1998</v>
      </c>
      <c r="E74" s="1">
        <v>43767.895833333336</v>
      </c>
      <c r="F74" t="s">
        <v>73</v>
      </c>
      <c r="G74">
        <v>2</v>
      </c>
      <c r="H74">
        <v>2</v>
      </c>
      <c r="I74">
        <v>4</v>
      </c>
      <c r="J74">
        <v>2</v>
      </c>
      <c r="K74">
        <v>5</v>
      </c>
      <c r="L74">
        <v>1</v>
      </c>
      <c r="M74">
        <v>5</v>
      </c>
      <c r="N74">
        <v>2</v>
      </c>
      <c r="O74">
        <v>4</v>
      </c>
      <c r="P74">
        <v>5</v>
      </c>
      <c r="Q74">
        <v>3</v>
      </c>
      <c r="R74">
        <v>1</v>
      </c>
      <c r="S74">
        <v>2</v>
      </c>
      <c r="T74">
        <v>1</v>
      </c>
      <c r="U74">
        <v>5</v>
      </c>
      <c r="V74">
        <v>5</v>
      </c>
      <c r="W74">
        <v>1</v>
      </c>
      <c r="X74">
        <v>5</v>
      </c>
      <c r="Y74">
        <v>1</v>
      </c>
      <c r="Z74">
        <v>1</v>
      </c>
      <c r="AA74">
        <v>5</v>
      </c>
      <c r="AB74">
        <f t="shared" si="3"/>
        <v>50</v>
      </c>
      <c r="AC74">
        <v>4</v>
      </c>
      <c r="AD74">
        <f t="shared" si="4"/>
        <v>24</v>
      </c>
      <c r="AE74">
        <f t="shared" si="5"/>
        <v>8</v>
      </c>
    </row>
    <row r="75" spans="1:31" x14ac:dyDescent="0.2">
      <c r="A75">
        <v>14251</v>
      </c>
      <c r="B75">
        <v>14251</v>
      </c>
      <c r="C75">
        <v>1</v>
      </c>
      <c r="D75">
        <v>1996</v>
      </c>
      <c r="E75" s="1">
        <v>43767.898611111108</v>
      </c>
      <c r="F75" t="s">
        <v>38</v>
      </c>
      <c r="G75">
        <v>2</v>
      </c>
      <c r="H75">
        <v>1</v>
      </c>
      <c r="I75">
        <v>5</v>
      </c>
      <c r="J75">
        <v>1</v>
      </c>
      <c r="K75">
        <v>5</v>
      </c>
      <c r="L75">
        <v>1</v>
      </c>
      <c r="M75">
        <v>3</v>
      </c>
      <c r="N75">
        <v>4</v>
      </c>
      <c r="O75">
        <v>1</v>
      </c>
      <c r="P75">
        <v>5</v>
      </c>
      <c r="Q75">
        <v>5</v>
      </c>
      <c r="R75">
        <v>1</v>
      </c>
      <c r="S75">
        <v>1</v>
      </c>
      <c r="T75">
        <v>1</v>
      </c>
      <c r="U75">
        <v>5</v>
      </c>
      <c r="V75">
        <v>5</v>
      </c>
      <c r="W75">
        <v>1</v>
      </c>
      <c r="X75">
        <v>2</v>
      </c>
      <c r="Y75">
        <v>4</v>
      </c>
      <c r="Z75">
        <v>2</v>
      </c>
      <c r="AA75">
        <v>4</v>
      </c>
      <c r="AB75">
        <f t="shared" si="3"/>
        <v>44</v>
      </c>
      <c r="AC75">
        <v>1</v>
      </c>
      <c r="AD75">
        <f t="shared" si="4"/>
        <v>17</v>
      </c>
      <c r="AE75">
        <f t="shared" si="5"/>
        <v>10</v>
      </c>
    </row>
    <row r="76" spans="1:31" x14ac:dyDescent="0.2">
      <c r="A76">
        <v>14142</v>
      </c>
      <c r="B76">
        <v>14142</v>
      </c>
      <c r="C76">
        <v>0</v>
      </c>
      <c r="D76">
        <v>1989</v>
      </c>
      <c r="E76" s="1">
        <v>43767.901388888888</v>
      </c>
      <c r="F76" t="s">
        <v>60</v>
      </c>
      <c r="G76">
        <v>3</v>
      </c>
      <c r="H76">
        <v>2</v>
      </c>
      <c r="I76">
        <v>4</v>
      </c>
      <c r="J76">
        <v>1</v>
      </c>
      <c r="K76">
        <v>2</v>
      </c>
      <c r="L76">
        <v>4</v>
      </c>
      <c r="M76">
        <v>3</v>
      </c>
      <c r="N76">
        <v>4</v>
      </c>
      <c r="O76">
        <v>2</v>
      </c>
      <c r="P76">
        <v>1</v>
      </c>
      <c r="Q76">
        <v>2</v>
      </c>
      <c r="R76">
        <v>1</v>
      </c>
      <c r="S76">
        <v>4</v>
      </c>
      <c r="T76">
        <v>2</v>
      </c>
      <c r="U76">
        <v>4</v>
      </c>
      <c r="V76">
        <v>5</v>
      </c>
      <c r="W76">
        <v>1</v>
      </c>
      <c r="X76">
        <v>4</v>
      </c>
      <c r="Y76">
        <v>2</v>
      </c>
      <c r="Z76">
        <v>2</v>
      </c>
      <c r="AA76">
        <v>4</v>
      </c>
      <c r="AB76">
        <f t="shared" si="3"/>
        <v>42</v>
      </c>
      <c r="AC76">
        <v>1</v>
      </c>
      <c r="AD76">
        <f t="shared" si="4"/>
        <v>23</v>
      </c>
      <c r="AE76">
        <f t="shared" si="5"/>
        <v>3</v>
      </c>
    </row>
    <row r="77" spans="1:31" x14ac:dyDescent="0.2">
      <c r="A77">
        <v>14422</v>
      </c>
      <c r="B77">
        <v>14422</v>
      </c>
      <c r="C77">
        <v>1</v>
      </c>
      <c r="D77">
        <v>1991</v>
      </c>
      <c r="E77" s="1">
        <v>43767.90347222222</v>
      </c>
      <c r="F77" t="s">
        <v>74</v>
      </c>
      <c r="G77">
        <v>1</v>
      </c>
      <c r="H77">
        <v>1</v>
      </c>
      <c r="I77">
        <v>5</v>
      </c>
      <c r="J77">
        <v>3</v>
      </c>
      <c r="K77">
        <v>5</v>
      </c>
      <c r="L77">
        <v>1</v>
      </c>
      <c r="M77">
        <v>2</v>
      </c>
      <c r="N77">
        <v>2</v>
      </c>
      <c r="O77">
        <v>1</v>
      </c>
      <c r="P77">
        <v>5</v>
      </c>
      <c r="Q77">
        <v>5</v>
      </c>
      <c r="R77">
        <v>1</v>
      </c>
      <c r="S77">
        <v>1</v>
      </c>
      <c r="T77">
        <v>1</v>
      </c>
      <c r="U77">
        <v>3</v>
      </c>
      <c r="V77">
        <v>1</v>
      </c>
      <c r="W77">
        <v>5</v>
      </c>
      <c r="X77">
        <v>1</v>
      </c>
      <c r="Y77">
        <v>5</v>
      </c>
      <c r="Z77">
        <v>1</v>
      </c>
      <c r="AA77">
        <v>5</v>
      </c>
      <c r="AB77">
        <f t="shared" si="3"/>
        <v>34</v>
      </c>
      <c r="AC77">
        <v>1</v>
      </c>
      <c r="AD77">
        <f t="shared" si="4"/>
        <v>11</v>
      </c>
      <c r="AE77">
        <f t="shared" si="5"/>
        <v>10</v>
      </c>
    </row>
    <row r="78" spans="1:31" x14ac:dyDescent="0.2">
      <c r="A78">
        <v>14462</v>
      </c>
      <c r="B78">
        <v>14462</v>
      </c>
      <c r="C78">
        <v>1</v>
      </c>
      <c r="D78">
        <v>1999</v>
      </c>
      <c r="E78" s="1">
        <v>43767.90902777778</v>
      </c>
      <c r="F78" t="s">
        <v>31</v>
      </c>
      <c r="G78">
        <v>1</v>
      </c>
      <c r="H78">
        <v>2</v>
      </c>
      <c r="I78">
        <v>4</v>
      </c>
      <c r="J78">
        <v>2</v>
      </c>
      <c r="K78">
        <v>5</v>
      </c>
      <c r="L78">
        <v>1</v>
      </c>
      <c r="M78">
        <v>4</v>
      </c>
      <c r="N78">
        <v>2</v>
      </c>
      <c r="O78">
        <v>1</v>
      </c>
      <c r="P78">
        <v>4</v>
      </c>
      <c r="Q78">
        <v>4</v>
      </c>
      <c r="R78">
        <v>1</v>
      </c>
      <c r="S78">
        <v>2</v>
      </c>
      <c r="T78">
        <v>2</v>
      </c>
      <c r="U78">
        <v>4</v>
      </c>
      <c r="V78">
        <v>1</v>
      </c>
      <c r="W78">
        <v>5</v>
      </c>
      <c r="X78">
        <v>3</v>
      </c>
      <c r="Y78">
        <v>3</v>
      </c>
      <c r="Z78">
        <v>2</v>
      </c>
      <c r="AA78">
        <v>4</v>
      </c>
      <c r="AB78">
        <f t="shared" si="3"/>
        <v>40</v>
      </c>
      <c r="AC78">
        <v>5</v>
      </c>
      <c r="AD78">
        <f t="shared" si="4"/>
        <v>18</v>
      </c>
      <c r="AE78">
        <f t="shared" si="5"/>
        <v>8</v>
      </c>
    </row>
    <row r="79" spans="1:31" x14ac:dyDescent="0.2">
      <c r="A79">
        <v>14471</v>
      </c>
      <c r="B79">
        <v>14471</v>
      </c>
      <c r="C79">
        <v>0</v>
      </c>
      <c r="D79">
        <v>1987</v>
      </c>
      <c r="E79" s="1">
        <v>43767.913888888892</v>
      </c>
      <c r="F79" t="s">
        <v>75</v>
      </c>
      <c r="G79">
        <v>4</v>
      </c>
      <c r="H79">
        <v>4</v>
      </c>
      <c r="I79">
        <v>2</v>
      </c>
      <c r="J79">
        <v>1</v>
      </c>
      <c r="K79">
        <v>5</v>
      </c>
      <c r="L79">
        <v>1</v>
      </c>
      <c r="M79">
        <v>2</v>
      </c>
      <c r="N79">
        <v>5</v>
      </c>
      <c r="O79">
        <v>5</v>
      </c>
      <c r="P79">
        <v>5</v>
      </c>
      <c r="Q79">
        <v>5</v>
      </c>
      <c r="R79">
        <v>1</v>
      </c>
      <c r="S79">
        <v>3</v>
      </c>
      <c r="T79">
        <v>1</v>
      </c>
      <c r="U79">
        <v>5</v>
      </c>
      <c r="V79">
        <v>5</v>
      </c>
      <c r="W79">
        <v>1</v>
      </c>
      <c r="X79">
        <v>5</v>
      </c>
      <c r="Y79">
        <v>1</v>
      </c>
      <c r="Z79">
        <v>3</v>
      </c>
      <c r="AA79">
        <v>3</v>
      </c>
      <c r="AB79">
        <f t="shared" si="3"/>
        <v>59</v>
      </c>
      <c r="AC79">
        <v>3</v>
      </c>
      <c r="AD79">
        <f t="shared" si="4"/>
        <v>26</v>
      </c>
      <c r="AE79">
        <f t="shared" si="5"/>
        <v>10</v>
      </c>
    </row>
    <row r="80" spans="1:31" x14ac:dyDescent="0.2">
      <c r="A80">
        <v>14371</v>
      </c>
      <c r="B80">
        <v>14371</v>
      </c>
      <c r="C80">
        <v>0</v>
      </c>
      <c r="D80">
        <v>1984</v>
      </c>
      <c r="E80" s="1">
        <v>43767.916666666664</v>
      </c>
      <c r="F80" t="s">
        <v>38</v>
      </c>
      <c r="G80">
        <v>2</v>
      </c>
      <c r="H80">
        <v>1</v>
      </c>
      <c r="I80">
        <v>5</v>
      </c>
      <c r="J80">
        <v>1</v>
      </c>
      <c r="K80">
        <v>1</v>
      </c>
      <c r="L80">
        <v>5</v>
      </c>
      <c r="M80">
        <v>1</v>
      </c>
      <c r="N80">
        <v>1</v>
      </c>
      <c r="O80">
        <v>1</v>
      </c>
      <c r="P80">
        <v>4</v>
      </c>
      <c r="Q80">
        <v>3</v>
      </c>
      <c r="R80">
        <v>1</v>
      </c>
      <c r="S80">
        <v>1</v>
      </c>
      <c r="T80">
        <v>1</v>
      </c>
      <c r="U80">
        <v>2</v>
      </c>
      <c r="V80">
        <v>1</v>
      </c>
      <c r="W80">
        <v>5</v>
      </c>
      <c r="X80">
        <v>4</v>
      </c>
      <c r="Y80">
        <v>2</v>
      </c>
      <c r="Z80">
        <v>1</v>
      </c>
      <c r="AA80">
        <v>5</v>
      </c>
      <c r="AB80">
        <f t="shared" si="3"/>
        <v>26</v>
      </c>
      <c r="AC80">
        <v>1</v>
      </c>
      <c r="AD80">
        <f t="shared" si="4"/>
        <v>11</v>
      </c>
      <c r="AE80">
        <f t="shared" si="5"/>
        <v>7</v>
      </c>
    </row>
    <row r="81" spans="1:31" x14ac:dyDescent="0.2">
      <c r="A81">
        <v>13822</v>
      </c>
      <c r="B81">
        <v>13822</v>
      </c>
      <c r="C81">
        <v>0</v>
      </c>
      <c r="D81">
        <v>1958</v>
      </c>
      <c r="E81" s="1">
        <v>43767.923611111109</v>
      </c>
      <c r="F81" t="s">
        <v>31</v>
      </c>
      <c r="G81">
        <v>5</v>
      </c>
      <c r="H81">
        <v>4</v>
      </c>
      <c r="I81">
        <v>2</v>
      </c>
      <c r="J81">
        <v>4</v>
      </c>
      <c r="K81">
        <v>2</v>
      </c>
      <c r="L81">
        <v>4</v>
      </c>
      <c r="M81">
        <v>2</v>
      </c>
      <c r="N81">
        <v>3</v>
      </c>
      <c r="O81">
        <v>1</v>
      </c>
      <c r="P81">
        <v>1</v>
      </c>
      <c r="Q81">
        <v>1</v>
      </c>
      <c r="R81">
        <v>1</v>
      </c>
      <c r="S81">
        <v>1</v>
      </c>
      <c r="T81">
        <v>2</v>
      </c>
      <c r="U81">
        <v>4</v>
      </c>
      <c r="V81">
        <v>4</v>
      </c>
      <c r="W81">
        <v>2</v>
      </c>
      <c r="X81">
        <v>4</v>
      </c>
      <c r="Y81">
        <v>2</v>
      </c>
      <c r="Z81">
        <v>1</v>
      </c>
      <c r="AA81">
        <v>5</v>
      </c>
      <c r="AB81">
        <f t="shared" si="3"/>
        <v>40</v>
      </c>
      <c r="AC81">
        <v>5</v>
      </c>
      <c r="AD81">
        <f t="shared" si="4"/>
        <v>17</v>
      </c>
      <c r="AE81">
        <f t="shared" si="5"/>
        <v>2</v>
      </c>
    </row>
    <row r="82" spans="1:31" x14ac:dyDescent="0.2">
      <c r="A82">
        <v>14513</v>
      </c>
      <c r="B82">
        <v>14513</v>
      </c>
      <c r="C82">
        <v>0</v>
      </c>
      <c r="D82">
        <v>1995</v>
      </c>
      <c r="E82" s="1">
        <v>43767.929166666669</v>
      </c>
      <c r="F82" t="s">
        <v>31</v>
      </c>
      <c r="G82">
        <v>4</v>
      </c>
      <c r="H82">
        <v>5</v>
      </c>
      <c r="I82">
        <v>1</v>
      </c>
      <c r="J82">
        <v>2</v>
      </c>
      <c r="K82">
        <v>4</v>
      </c>
      <c r="L82">
        <v>2</v>
      </c>
      <c r="M82">
        <v>2</v>
      </c>
      <c r="N82">
        <v>5</v>
      </c>
      <c r="O82">
        <v>5</v>
      </c>
      <c r="P82">
        <v>4</v>
      </c>
      <c r="Q82">
        <v>4</v>
      </c>
      <c r="R82">
        <v>1</v>
      </c>
      <c r="S82">
        <v>2</v>
      </c>
      <c r="T82">
        <v>2</v>
      </c>
      <c r="U82">
        <v>5</v>
      </c>
      <c r="V82">
        <v>5</v>
      </c>
      <c r="W82">
        <v>1</v>
      </c>
      <c r="X82">
        <v>5</v>
      </c>
      <c r="Y82">
        <v>1</v>
      </c>
      <c r="Z82">
        <v>2</v>
      </c>
      <c r="AA82">
        <v>4</v>
      </c>
      <c r="AB82">
        <f t="shared" si="3"/>
        <v>57</v>
      </c>
      <c r="AC82">
        <v>5</v>
      </c>
      <c r="AD82">
        <f t="shared" si="4"/>
        <v>26</v>
      </c>
      <c r="AE82">
        <f t="shared" si="5"/>
        <v>8</v>
      </c>
    </row>
    <row r="83" spans="1:31" x14ac:dyDescent="0.2">
      <c r="A83">
        <v>14505</v>
      </c>
      <c r="B83">
        <v>14505</v>
      </c>
      <c r="C83">
        <v>1</v>
      </c>
      <c r="D83">
        <v>1988</v>
      </c>
      <c r="E83" s="1">
        <v>43767.932638888888</v>
      </c>
      <c r="F83" t="s">
        <v>60</v>
      </c>
      <c r="G83">
        <v>1</v>
      </c>
      <c r="H83">
        <v>1</v>
      </c>
      <c r="I83">
        <v>5</v>
      </c>
      <c r="J83">
        <v>1</v>
      </c>
      <c r="K83">
        <v>1</v>
      </c>
      <c r="L83">
        <v>5</v>
      </c>
      <c r="M83">
        <v>1</v>
      </c>
      <c r="N83">
        <v>3</v>
      </c>
      <c r="O83">
        <v>3</v>
      </c>
      <c r="P83">
        <v>3</v>
      </c>
      <c r="Q83">
        <v>3</v>
      </c>
      <c r="R83">
        <v>3</v>
      </c>
      <c r="S83">
        <v>3</v>
      </c>
      <c r="T83">
        <v>3</v>
      </c>
      <c r="U83">
        <v>3</v>
      </c>
      <c r="V83">
        <v>3</v>
      </c>
      <c r="W83">
        <v>3</v>
      </c>
      <c r="X83">
        <v>3</v>
      </c>
      <c r="Y83">
        <v>3</v>
      </c>
      <c r="Z83">
        <v>3</v>
      </c>
      <c r="AA83">
        <v>3</v>
      </c>
      <c r="AB83">
        <f t="shared" si="3"/>
        <v>38</v>
      </c>
      <c r="AC83">
        <v>1</v>
      </c>
      <c r="AD83">
        <f t="shared" si="4"/>
        <v>19</v>
      </c>
      <c r="AE83">
        <f t="shared" si="5"/>
        <v>6</v>
      </c>
    </row>
    <row r="84" spans="1:31" x14ac:dyDescent="0.2">
      <c r="A84">
        <v>14468</v>
      </c>
      <c r="B84">
        <v>14468</v>
      </c>
      <c r="C84">
        <v>0</v>
      </c>
      <c r="D84">
        <v>1997</v>
      </c>
      <c r="E84" s="1">
        <v>43767.943055555559</v>
      </c>
      <c r="F84" t="s">
        <v>60</v>
      </c>
      <c r="G84">
        <v>2</v>
      </c>
      <c r="H84">
        <v>1</v>
      </c>
      <c r="I84">
        <v>5</v>
      </c>
      <c r="J84">
        <v>1</v>
      </c>
      <c r="K84">
        <v>1</v>
      </c>
      <c r="L84">
        <v>5</v>
      </c>
      <c r="M84">
        <v>2</v>
      </c>
      <c r="N84">
        <v>1</v>
      </c>
      <c r="O84">
        <v>1</v>
      </c>
      <c r="P84">
        <v>2</v>
      </c>
      <c r="Q84">
        <v>2</v>
      </c>
      <c r="R84">
        <v>1</v>
      </c>
      <c r="S84">
        <v>2</v>
      </c>
      <c r="T84">
        <v>1</v>
      </c>
      <c r="U84">
        <v>1</v>
      </c>
      <c r="V84">
        <v>5</v>
      </c>
      <c r="W84">
        <v>1</v>
      </c>
      <c r="X84">
        <v>4</v>
      </c>
      <c r="Y84">
        <v>2</v>
      </c>
      <c r="Z84">
        <v>1</v>
      </c>
      <c r="AA84">
        <v>5</v>
      </c>
      <c r="AB84">
        <f t="shared" si="3"/>
        <v>28</v>
      </c>
      <c r="AC84">
        <v>1</v>
      </c>
      <c r="AD84">
        <f t="shared" si="4"/>
        <v>12</v>
      </c>
      <c r="AE84">
        <f t="shared" si="5"/>
        <v>4</v>
      </c>
    </row>
    <row r="85" spans="1:31" x14ac:dyDescent="0.2">
      <c r="A85">
        <v>14536</v>
      </c>
      <c r="B85">
        <v>14536</v>
      </c>
      <c r="C85">
        <v>0</v>
      </c>
      <c r="D85">
        <v>1978</v>
      </c>
      <c r="E85" s="1">
        <v>43767.945138888892</v>
      </c>
      <c r="F85" t="s">
        <v>38</v>
      </c>
      <c r="G85">
        <v>2</v>
      </c>
      <c r="H85">
        <v>2</v>
      </c>
      <c r="I85">
        <v>4</v>
      </c>
      <c r="J85">
        <v>1</v>
      </c>
      <c r="K85">
        <v>1</v>
      </c>
      <c r="L85">
        <v>5</v>
      </c>
      <c r="M85">
        <v>2</v>
      </c>
      <c r="N85">
        <v>4</v>
      </c>
      <c r="O85">
        <v>1</v>
      </c>
      <c r="P85">
        <v>2</v>
      </c>
      <c r="Q85">
        <v>2</v>
      </c>
      <c r="R85">
        <v>1</v>
      </c>
      <c r="S85">
        <v>1</v>
      </c>
      <c r="T85">
        <v>1</v>
      </c>
      <c r="U85">
        <v>5</v>
      </c>
      <c r="V85">
        <v>5</v>
      </c>
      <c r="W85">
        <v>1</v>
      </c>
      <c r="X85">
        <v>5</v>
      </c>
      <c r="Y85">
        <v>1</v>
      </c>
      <c r="Z85">
        <v>1</v>
      </c>
      <c r="AA85">
        <v>5</v>
      </c>
      <c r="AB85">
        <f t="shared" si="3"/>
        <v>36</v>
      </c>
      <c r="AC85">
        <v>1</v>
      </c>
      <c r="AD85">
        <f t="shared" si="4"/>
        <v>19</v>
      </c>
      <c r="AE85">
        <f t="shared" si="5"/>
        <v>4</v>
      </c>
    </row>
    <row r="86" spans="1:31" x14ac:dyDescent="0.2">
      <c r="A86">
        <v>14492</v>
      </c>
      <c r="B86">
        <v>14492</v>
      </c>
      <c r="C86">
        <v>0</v>
      </c>
      <c r="D86">
        <v>2002</v>
      </c>
      <c r="E86" s="1">
        <v>43767.952777777777</v>
      </c>
      <c r="F86" t="s">
        <v>38</v>
      </c>
      <c r="G86">
        <v>1</v>
      </c>
      <c r="H86">
        <v>1</v>
      </c>
      <c r="I86">
        <v>5</v>
      </c>
      <c r="J86">
        <v>1</v>
      </c>
      <c r="K86">
        <v>3</v>
      </c>
      <c r="L86">
        <v>3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4</v>
      </c>
      <c r="V86">
        <v>4</v>
      </c>
      <c r="W86">
        <v>2</v>
      </c>
      <c r="X86">
        <v>4</v>
      </c>
      <c r="Y86">
        <v>2</v>
      </c>
      <c r="Z86">
        <v>3</v>
      </c>
      <c r="AA86">
        <v>3</v>
      </c>
      <c r="AB86">
        <f t="shared" si="3"/>
        <v>29</v>
      </c>
      <c r="AC86">
        <v>1</v>
      </c>
      <c r="AD86">
        <f t="shared" si="4"/>
        <v>13</v>
      </c>
      <c r="AE86">
        <f t="shared" si="5"/>
        <v>2</v>
      </c>
    </row>
    <row r="87" spans="1:31" x14ac:dyDescent="0.2">
      <c r="A87">
        <v>14558</v>
      </c>
      <c r="B87">
        <v>14558</v>
      </c>
      <c r="C87">
        <v>0</v>
      </c>
      <c r="D87">
        <v>1999</v>
      </c>
      <c r="E87" s="1">
        <v>43767.95416666667</v>
      </c>
      <c r="F87" t="s">
        <v>76</v>
      </c>
      <c r="G87">
        <v>4</v>
      </c>
      <c r="H87">
        <v>2</v>
      </c>
      <c r="I87">
        <v>4</v>
      </c>
      <c r="J87">
        <v>2</v>
      </c>
      <c r="K87">
        <v>4</v>
      </c>
      <c r="L87">
        <v>2</v>
      </c>
      <c r="M87">
        <v>4</v>
      </c>
      <c r="N87">
        <v>1</v>
      </c>
      <c r="O87">
        <v>4</v>
      </c>
      <c r="P87">
        <v>2</v>
      </c>
      <c r="Q87">
        <v>2</v>
      </c>
      <c r="R87">
        <v>2</v>
      </c>
      <c r="S87">
        <v>5</v>
      </c>
      <c r="T87">
        <v>4</v>
      </c>
      <c r="U87">
        <v>5</v>
      </c>
      <c r="V87">
        <v>1</v>
      </c>
      <c r="W87">
        <v>5</v>
      </c>
      <c r="X87">
        <v>5</v>
      </c>
      <c r="Y87">
        <v>1</v>
      </c>
      <c r="Z87">
        <v>1</v>
      </c>
      <c r="AA87">
        <v>5</v>
      </c>
      <c r="AB87">
        <f t="shared" si="3"/>
        <v>48</v>
      </c>
      <c r="AC87">
        <v>5</v>
      </c>
      <c r="AD87">
        <f t="shared" si="4"/>
        <v>28</v>
      </c>
      <c r="AE87">
        <f t="shared" si="5"/>
        <v>4</v>
      </c>
    </row>
    <row r="88" spans="1:31" x14ac:dyDescent="0.2">
      <c r="A88">
        <v>14094</v>
      </c>
      <c r="B88">
        <v>14094</v>
      </c>
      <c r="C88">
        <v>0</v>
      </c>
      <c r="D88">
        <v>1997</v>
      </c>
      <c r="E88" s="1">
        <v>43767.960416666669</v>
      </c>
      <c r="F88" t="s">
        <v>31</v>
      </c>
      <c r="G88">
        <v>1</v>
      </c>
      <c r="H88">
        <v>2</v>
      </c>
      <c r="I88">
        <v>4</v>
      </c>
      <c r="J88">
        <v>1</v>
      </c>
      <c r="K88">
        <v>2</v>
      </c>
      <c r="L88">
        <v>4</v>
      </c>
      <c r="M88">
        <v>2</v>
      </c>
      <c r="N88">
        <v>4</v>
      </c>
      <c r="O88">
        <v>1</v>
      </c>
      <c r="P88">
        <v>4</v>
      </c>
      <c r="Q88">
        <v>3</v>
      </c>
      <c r="R88">
        <v>1</v>
      </c>
      <c r="S88">
        <v>1</v>
      </c>
      <c r="T88">
        <v>2</v>
      </c>
      <c r="U88">
        <v>5</v>
      </c>
      <c r="V88">
        <v>4</v>
      </c>
      <c r="W88">
        <v>2</v>
      </c>
      <c r="X88">
        <v>5</v>
      </c>
      <c r="Y88">
        <v>1</v>
      </c>
      <c r="Z88">
        <v>3</v>
      </c>
      <c r="AA88">
        <v>3</v>
      </c>
      <c r="AB88">
        <f t="shared" si="3"/>
        <v>41</v>
      </c>
      <c r="AC88">
        <v>5</v>
      </c>
      <c r="AD88">
        <f t="shared" si="4"/>
        <v>20</v>
      </c>
      <c r="AE88">
        <f t="shared" si="5"/>
        <v>7</v>
      </c>
    </row>
    <row r="89" spans="1:31" x14ac:dyDescent="0.2">
      <c r="A89">
        <v>14553</v>
      </c>
      <c r="B89">
        <v>14553</v>
      </c>
      <c r="C89">
        <v>0</v>
      </c>
      <c r="D89">
        <v>1996</v>
      </c>
      <c r="E89" s="1">
        <v>43767.968055555553</v>
      </c>
      <c r="F89" t="s">
        <v>77</v>
      </c>
      <c r="G89">
        <v>2</v>
      </c>
      <c r="H89">
        <v>2</v>
      </c>
      <c r="I89">
        <v>4</v>
      </c>
      <c r="J89">
        <v>1</v>
      </c>
      <c r="K89">
        <v>1</v>
      </c>
      <c r="L89">
        <v>5</v>
      </c>
      <c r="M89">
        <v>3</v>
      </c>
      <c r="N89">
        <v>1</v>
      </c>
      <c r="O89">
        <v>1</v>
      </c>
      <c r="P89">
        <v>4</v>
      </c>
      <c r="Q89">
        <v>3</v>
      </c>
      <c r="R89">
        <v>1</v>
      </c>
      <c r="S89">
        <v>1</v>
      </c>
      <c r="T89">
        <v>1</v>
      </c>
      <c r="U89">
        <v>5</v>
      </c>
      <c r="V89">
        <v>2</v>
      </c>
      <c r="W89">
        <v>4</v>
      </c>
      <c r="X89">
        <v>4</v>
      </c>
      <c r="Y89">
        <v>2</v>
      </c>
      <c r="Z89">
        <v>1</v>
      </c>
      <c r="AA89">
        <v>5</v>
      </c>
      <c r="AB89">
        <f t="shared" si="3"/>
        <v>33</v>
      </c>
      <c r="AC89">
        <v>2</v>
      </c>
      <c r="AD89">
        <f t="shared" si="4"/>
        <v>16</v>
      </c>
      <c r="AE89">
        <f t="shared" si="5"/>
        <v>7</v>
      </c>
    </row>
    <row r="90" spans="1:31" x14ac:dyDescent="0.2">
      <c r="A90">
        <v>13457</v>
      </c>
      <c r="B90">
        <v>13457</v>
      </c>
      <c r="C90">
        <v>1</v>
      </c>
      <c r="D90">
        <v>1998</v>
      </c>
      <c r="E90" s="1">
        <v>43767.972916666666</v>
      </c>
      <c r="F90" t="s">
        <v>40</v>
      </c>
      <c r="G90">
        <v>2</v>
      </c>
      <c r="H90">
        <v>4</v>
      </c>
      <c r="I90">
        <v>2</v>
      </c>
      <c r="J90">
        <v>1</v>
      </c>
      <c r="K90">
        <v>2</v>
      </c>
      <c r="L90">
        <v>4</v>
      </c>
      <c r="M90">
        <v>4</v>
      </c>
      <c r="N90">
        <v>4</v>
      </c>
      <c r="O90">
        <v>2</v>
      </c>
      <c r="P90">
        <v>4</v>
      </c>
      <c r="Q90">
        <v>4</v>
      </c>
      <c r="R90">
        <v>1</v>
      </c>
      <c r="S90">
        <v>2</v>
      </c>
      <c r="T90">
        <v>2</v>
      </c>
      <c r="U90">
        <v>4</v>
      </c>
      <c r="V90">
        <v>5</v>
      </c>
      <c r="W90">
        <v>1</v>
      </c>
      <c r="X90">
        <v>4</v>
      </c>
      <c r="Y90">
        <v>2</v>
      </c>
      <c r="Z90">
        <v>1</v>
      </c>
      <c r="AA90">
        <v>5</v>
      </c>
      <c r="AB90">
        <f t="shared" si="3"/>
        <v>46</v>
      </c>
      <c r="AC90">
        <v>5</v>
      </c>
      <c r="AD90">
        <f t="shared" si="4"/>
        <v>22</v>
      </c>
      <c r="AE90">
        <f t="shared" si="5"/>
        <v>8</v>
      </c>
    </row>
    <row r="91" spans="1:31" x14ac:dyDescent="0.2">
      <c r="A91">
        <v>14269</v>
      </c>
      <c r="B91">
        <v>14269</v>
      </c>
      <c r="C91">
        <v>0</v>
      </c>
      <c r="D91">
        <v>1998</v>
      </c>
      <c r="E91" s="1">
        <v>43767.993750000001</v>
      </c>
      <c r="F91" t="s">
        <v>78</v>
      </c>
      <c r="G91">
        <v>3</v>
      </c>
      <c r="H91">
        <v>4</v>
      </c>
      <c r="I91">
        <v>2</v>
      </c>
      <c r="J91">
        <v>1</v>
      </c>
      <c r="K91">
        <v>2</v>
      </c>
      <c r="L91">
        <v>4</v>
      </c>
      <c r="M91">
        <v>5</v>
      </c>
      <c r="N91">
        <v>5</v>
      </c>
      <c r="O91">
        <v>5</v>
      </c>
      <c r="P91">
        <v>5</v>
      </c>
      <c r="Q91">
        <v>5</v>
      </c>
      <c r="R91">
        <v>1</v>
      </c>
      <c r="S91">
        <v>2</v>
      </c>
      <c r="T91">
        <v>2</v>
      </c>
      <c r="U91">
        <v>5</v>
      </c>
      <c r="V91">
        <v>5</v>
      </c>
      <c r="W91">
        <v>1</v>
      </c>
      <c r="X91">
        <v>5</v>
      </c>
      <c r="Y91">
        <v>1</v>
      </c>
      <c r="Z91">
        <v>1</v>
      </c>
      <c r="AA91">
        <v>5</v>
      </c>
      <c r="AB91">
        <f t="shared" si="3"/>
        <v>56</v>
      </c>
      <c r="AC91">
        <v>3</v>
      </c>
      <c r="AD91">
        <f t="shared" si="4"/>
        <v>29</v>
      </c>
      <c r="AE91">
        <f t="shared" si="5"/>
        <v>10</v>
      </c>
    </row>
    <row r="92" spans="1:31" x14ac:dyDescent="0.2">
      <c r="A92">
        <v>14654</v>
      </c>
      <c r="B92">
        <v>14654</v>
      </c>
      <c r="C92">
        <v>0</v>
      </c>
      <c r="D92">
        <v>1980</v>
      </c>
      <c r="E92" s="1">
        <v>43768.291666666664</v>
      </c>
      <c r="F92" t="s">
        <v>31</v>
      </c>
      <c r="G92">
        <v>2</v>
      </c>
      <c r="H92">
        <v>1</v>
      </c>
      <c r="I92">
        <v>5</v>
      </c>
      <c r="J92">
        <v>1</v>
      </c>
      <c r="K92">
        <v>2</v>
      </c>
      <c r="L92">
        <v>4</v>
      </c>
      <c r="M92">
        <v>1</v>
      </c>
      <c r="N92">
        <v>5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5</v>
      </c>
      <c r="V92">
        <v>5</v>
      </c>
      <c r="W92">
        <v>1</v>
      </c>
      <c r="X92">
        <v>4</v>
      </c>
      <c r="Y92">
        <v>2</v>
      </c>
      <c r="Z92">
        <v>1</v>
      </c>
      <c r="AA92">
        <v>5</v>
      </c>
      <c r="AB92">
        <f t="shared" si="3"/>
        <v>33</v>
      </c>
      <c r="AC92">
        <v>5</v>
      </c>
      <c r="AD92">
        <f t="shared" si="4"/>
        <v>18</v>
      </c>
      <c r="AE92">
        <f t="shared" si="5"/>
        <v>2</v>
      </c>
    </row>
    <row r="93" spans="1:31" x14ac:dyDescent="0.2">
      <c r="A93">
        <v>14676</v>
      </c>
      <c r="B93">
        <v>14676</v>
      </c>
      <c r="C93">
        <v>1</v>
      </c>
      <c r="D93">
        <v>1970</v>
      </c>
      <c r="E93" s="1">
        <v>43768.29791666667</v>
      </c>
      <c r="F93" t="s">
        <v>60</v>
      </c>
      <c r="G93">
        <v>1</v>
      </c>
      <c r="H93">
        <v>1</v>
      </c>
      <c r="I93">
        <v>5</v>
      </c>
      <c r="J93">
        <v>1</v>
      </c>
      <c r="K93">
        <v>1</v>
      </c>
      <c r="L93">
        <v>5</v>
      </c>
      <c r="M93">
        <v>1</v>
      </c>
      <c r="N93">
        <v>2</v>
      </c>
      <c r="O93">
        <v>1</v>
      </c>
      <c r="P93">
        <v>2</v>
      </c>
      <c r="Q93">
        <v>3</v>
      </c>
      <c r="R93">
        <v>1</v>
      </c>
      <c r="S93">
        <v>4</v>
      </c>
      <c r="T93">
        <v>1</v>
      </c>
      <c r="U93">
        <v>5</v>
      </c>
      <c r="V93">
        <v>5</v>
      </c>
      <c r="W93">
        <v>1</v>
      </c>
      <c r="X93">
        <v>5</v>
      </c>
      <c r="Y93">
        <v>1</v>
      </c>
      <c r="Z93">
        <v>1</v>
      </c>
      <c r="AA93">
        <v>5</v>
      </c>
      <c r="AB93">
        <f t="shared" si="3"/>
        <v>35</v>
      </c>
      <c r="AC93">
        <v>1</v>
      </c>
      <c r="AD93">
        <f t="shared" si="4"/>
        <v>19</v>
      </c>
      <c r="AE93">
        <f t="shared" si="5"/>
        <v>5</v>
      </c>
    </row>
    <row r="94" spans="1:31" x14ac:dyDescent="0.2">
      <c r="A94">
        <v>14718</v>
      </c>
      <c r="B94">
        <v>14718</v>
      </c>
      <c r="C94">
        <v>0</v>
      </c>
      <c r="D94">
        <v>1965</v>
      </c>
      <c r="E94" s="1">
        <v>43768.331944444442</v>
      </c>
      <c r="F94" t="s">
        <v>79</v>
      </c>
      <c r="G94">
        <v>2</v>
      </c>
      <c r="H94">
        <v>1</v>
      </c>
      <c r="I94">
        <v>5</v>
      </c>
      <c r="J94">
        <v>1</v>
      </c>
      <c r="K94">
        <v>4</v>
      </c>
      <c r="L94">
        <v>2</v>
      </c>
      <c r="M94">
        <v>1</v>
      </c>
      <c r="N94">
        <v>4</v>
      </c>
      <c r="O94">
        <v>1</v>
      </c>
      <c r="P94">
        <v>4</v>
      </c>
      <c r="Q94">
        <v>3</v>
      </c>
      <c r="R94">
        <v>1</v>
      </c>
      <c r="S94">
        <v>1</v>
      </c>
      <c r="T94">
        <v>1</v>
      </c>
      <c r="U94">
        <v>4</v>
      </c>
      <c r="V94">
        <v>5</v>
      </c>
      <c r="W94">
        <v>1</v>
      </c>
      <c r="X94">
        <v>1</v>
      </c>
      <c r="Y94">
        <v>5</v>
      </c>
      <c r="Z94">
        <v>5</v>
      </c>
      <c r="AA94">
        <v>1</v>
      </c>
      <c r="AB94">
        <f t="shared" si="3"/>
        <v>39</v>
      </c>
      <c r="AC94">
        <v>1</v>
      </c>
      <c r="AD94">
        <f t="shared" si="4"/>
        <v>13</v>
      </c>
      <c r="AE94">
        <f t="shared" si="5"/>
        <v>7</v>
      </c>
    </row>
    <row r="95" spans="1:31" x14ac:dyDescent="0.2">
      <c r="A95">
        <v>14719</v>
      </c>
      <c r="B95">
        <v>14719</v>
      </c>
      <c r="C95">
        <v>0</v>
      </c>
      <c r="D95">
        <v>1982</v>
      </c>
      <c r="E95" s="1">
        <v>43768.334027777775</v>
      </c>
      <c r="F95" t="s">
        <v>60</v>
      </c>
      <c r="G95">
        <v>5</v>
      </c>
      <c r="H95">
        <v>1</v>
      </c>
      <c r="I95">
        <v>5</v>
      </c>
      <c r="J95">
        <v>1</v>
      </c>
      <c r="K95">
        <v>5</v>
      </c>
      <c r="L95">
        <v>1</v>
      </c>
      <c r="M95">
        <v>4</v>
      </c>
      <c r="N95">
        <v>5</v>
      </c>
      <c r="O95">
        <v>5</v>
      </c>
      <c r="P95">
        <v>5</v>
      </c>
      <c r="Q95">
        <v>5</v>
      </c>
      <c r="R95">
        <v>1</v>
      </c>
      <c r="S95">
        <v>3</v>
      </c>
      <c r="T95">
        <v>3</v>
      </c>
      <c r="U95">
        <v>5</v>
      </c>
      <c r="V95">
        <v>4</v>
      </c>
      <c r="W95">
        <v>2</v>
      </c>
      <c r="X95">
        <v>5</v>
      </c>
      <c r="Y95">
        <v>1</v>
      </c>
      <c r="Z95">
        <v>3</v>
      </c>
      <c r="AA95">
        <v>3</v>
      </c>
      <c r="AB95">
        <f t="shared" si="3"/>
        <v>60</v>
      </c>
      <c r="AC95">
        <v>1</v>
      </c>
      <c r="AD95">
        <f t="shared" si="4"/>
        <v>30</v>
      </c>
      <c r="AE95">
        <f t="shared" si="5"/>
        <v>10</v>
      </c>
    </row>
    <row r="96" spans="1:31" x14ac:dyDescent="0.2">
      <c r="A96">
        <v>14722</v>
      </c>
      <c r="B96">
        <v>14722</v>
      </c>
      <c r="C96">
        <v>0</v>
      </c>
      <c r="D96">
        <v>1999</v>
      </c>
      <c r="E96" s="1">
        <v>43768.345833333333</v>
      </c>
      <c r="F96" t="s">
        <v>31</v>
      </c>
      <c r="G96">
        <v>4</v>
      </c>
      <c r="H96">
        <v>4</v>
      </c>
      <c r="I96">
        <v>2</v>
      </c>
      <c r="J96">
        <v>1</v>
      </c>
      <c r="K96">
        <v>5</v>
      </c>
      <c r="L96">
        <v>1</v>
      </c>
      <c r="M96">
        <v>3</v>
      </c>
      <c r="N96">
        <v>4</v>
      </c>
      <c r="O96">
        <v>2</v>
      </c>
      <c r="P96">
        <v>5</v>
      </c>
      <c r="Q96">
        <v>3</v>
      </c>
      <c r="R96">
        <v>5</v>
      </c>
      <c r="S96">
        <v>4</v>
      </c>
      <c r="T96">
        <v>4</v>
      </c>
      <c r="U96">
        <v>5</v>
      </c>
      <c r="V96">
        <v>4</v>
      </c>
      <c r="W96">
        <v>2</v>
      </c>
      <c r="X96">
        <v>3</v>
      </c>
      <c r="Y96">
        <v>3</v>
      </c>
      <c r="Z96">
        <v>5</v>
      </c>
      <c r="AA96">
        <v>1</v>
      </c>
      <c r="AB96">
        <f t="shared" si="3"/>
        <v>61</v>
      </c>
      <c r="AC96">
        <v>5</v>
      </c>
      <c r="AD96">
        <f t="shared" si="4"/>
        <v>25</v>
      </c>
      <c r="AE96">
        <f t="shared" si="5"/>
        <v>8</v>
      </c>
    </row>
    <row r="97" spans="1:31" x14ac:dyDescent="0.2">
      <c r="A97">
        <v>14741</v>
      </c>
      <c r="B97">
        <v>14741</v>
      </c>
      <c r="C97">
        <v>0</v>
      </c>
      <c r="D97">
        <v>1993</v>
      </c>
      <c r="E97" s="1">
        <v>43768.34652777778</v>
      </c>
      <c r="F97" t="s">
        <v>54</v>
      </c>
      <c r="G97">
        <v>4</v>
      </c>
      <c r="H97">
        <v>4</v>
      </c>
      <c r="I97">
        <v>2</v>
      </c>
      <c r="J97">
        <v>1</v>
      </c>
      <c r="K97">
        <v>1</v>
      </c>
      <c r="L97">
        <v>5</v>
      </c>
      <c r="M97">
        <v>4</v>
      </c>
      <c r="N97">
        <v>2</v>
      </c>
      <c r="O97">
        <v>2</v>
      </c>
      <c r="P97">
        <v>5</v>
      </c>
      <c r="Q97">
        <v>5</v>
      </c>
      <c r="R97">
        <v>1</v>
      </c>
      <c r="S97">
        <v>3</v>
      </c>
      <c r="T97">
        <v>2</v>
      </c>
      <c r="U97">
        <v>5</v>
      </c>
      <c r="V97">
        <v>1</v>
      </c>
      <c r="W97">
        <v>5</v>
      </c>
      <c r="X97">
        <v>4</v>
      </c>
      <c r="Y97">
        <v>2</v>
      </c>
      <c r="Z97">
        <v>4</v>
      </c>
      <c r="AA97">
        <v>2</v>
      </c>
      <c r="AB97">
        <f t="shared" si="3"/>
        <v>48</v>
      </c>
      <c r="AC97">
        <v>5</v>
      </c>
      <c r="AD97">
        <f t="shared" si="4"/>
        <v>22</v>
      </c>
      <c r="AE97">
        <f t="shared" si="5"/>
        <v>10</v>
      </c>
    </row>
    <row r="98" spans="1:31" x14ac:dyDescent="0.2">
      <c r="A98">
        <v>14740</v>
      </c>
      <c r="B98">
        <v>14740</v>
      </c>
      <c r="C98">
        <v>0</v>
      </c>
      <c r="D98">
        <v>1985</v>
      </c>
      <c r="E98" s="1">
        <v>43768.347916666666</v>
      </c>
      <c r="F98" t="s">
        <v>60</v>
      </c>
      <c r="G98">
        <v>1</v>
      </c>
      <c r="H98">
        <v>1</v>
      </c>
      <c r="I98">
        <v>5</v>
      </c>
      <c r="J98">
        <v>1</v>
      </c>
      <c r="K98">
        <v>1</v>
      </c>
      <c r="L98">
        <v>5</v>
      </c>
      <c r="M98">
        <v>2</v>
      </c>
      <c r="N98">
        <v>3</v>
      </c>
      <c r="O98">
        <v>1</v>
      </c>
      <c r="P98">
        <v>4</v>
      </c>
      <c r="Q98">
        <v>4</v>
      </c>
      <c r="R98">
        <v>1</v>
      </c>
      <c r="S98">
        <v>1</v>
      </c>
      <c r="T98">
        <v>1</v>
      </c>
      <c r="U98">
        <v>5</v>
      </c>
      <c r="V98">
        <v>1</v>
      </c>
      <c r="W98">
        <v>5</v>
      </c>
      <c r="X98">
        <v>5</v>
      </c>
      <c r="Y98">
        <v>1</v>
      </c>
      <c r="Z98">
        <v>1</v>
      </c>
      <c r="AA98">
        <v>5</v>
      </c>
      <c r="AB98">
        <f t="shared" si="3"/>
        <v>33</v>
      </c>
      <c r="AC98">
        <v>1</v>
      </c>
      <c r="AD98">
        <f t="shared" si="4"/>
        <v>18</v>
      </c>
      <c r="AE98">
        <f t="shared" si="5"/>
        <v>8</v>
      </c>
    </row>
    <row r="99" spans="1:31" x14ac:dyDescent="0.2">
      <c r="A99">
        <v>14030</v>
      </c>
      <c r="B99">
        <v>14030</v>
      </c>
      <c r="C99">
        <v>0</v>
      </c>
      <c r="D99">
        <v>1994</v>
      </c>
      <c r="E99" s="1">
        <v>43768.348611111112</v>
      </c>
      <c r="F99" t="s">
        <v>31</v>
      </c>
      <c r="G99">
        <v>4</v>
      </c>
      <c r="H99">
        <v>4</v>
      </c>
      <c r="I99">
        <v>2</v>
      </c>
      <c r="J99">
        <v>1</v>
      </c>
      <c r="K99">
        <v>1</v>
      </c>
      <c r="L99">
        <v>5</v>
      </c>
      <c r="M99">
        <v>5</v>
      </c>
      <c r="N99">
        <v>5</v>
      </c>
      <c r="O99">
        <v>1</v>
      </c>
      <c r="P99">
        <v>5</v>
      </c>
      <c r="Q99">
        <v>5</v>
      </c>
      <c r="R99">
        <v>1</v>
      </c>
      <c r="S99">
        <v>5</v>
      </c>
      <c r="T99">
        <v>1</v>
      </c>
      <c r="U99">
        <v>5</v>
      </c>
      <c r="V99">
        <v>2</v>
      </c>
      <c r="W99">
        <v>4</v>
      </c>
      <c r="X99">
        <v>4</v>
      </c>
      <c r="Y99">
        <v>2</v>
      </c>
      <c r="Z99">
        <v>1</v>
      </c>
      <c r="AA99">
        <v>5</v>
      </c>
      <c r="AB99">
        <f t="shared" si="3"/>
        <v>50</v>
      </c>
      <c r="AC99">
        <v>5</v>
      </c>
      <c r="AD99">
        <f t="shared" si="4"/>
        <v>26</v>
      </c>
      <c r="AE99">
        <f t="shared" si="5"/>
        <v>10</v>
      </c>
    </row>
    <row r="100" spans="1:31" x14ac:dyDescent="0.2">
      <c r="A100">
        <v>14756</v>
      </c>
      <c r="B100">
        <v>14756</v>
      </c>
      <c r="C100">
        <v>0</v>
      </c>
      <c r="D100">
        <v>1997</v>
      </c>
      <c r="E100" s="1">
        <v>43768.357638888891</v>
      </c>
      <c r="F100" t="s">
        <v>80</v>
      </c>
      <c r="G100">
        <v>5</v>
      </c>
      <c r="H100">
        <v>4</v>
      </c>
      <c r="I100">
        <v>2</v>
      </c>
      <c r="J100">
        <v>1</v>
      </c>
      <c r="K100">
        <v>5</v>
      </c>
      <c r="L100">
        <v>1</v>
      </c>
      <c r="M100">
        <v>4</v>
      </c>
      <c r="N100">
        <v>5</v>
      </c>
      <c r="O100">
        <v>5</v>
      </c>
      <c r="P100">
        <v>5</v>
      </c>
      <c r="Q100">
        <v>5</v>
      </c>
      <c r="R100">
        <v>2</v>
      </c>
      <c r="S100">
        <v>5</v>
      </c>
      <c r="T100">
        <v>1</v>
      </c>
      <c r="U100">
        <v>5</v>
      </c>
      <c r="V100">
        <v>4</v>
      </c>
      <c r="W100">
        <v>2</v>
      </c>
      <c r="X100">
        <v>5</v>
      </c>
      <c r="Y100">
        <v>1</v>
      </c>
      <c r="Z100">
        <v>1</v>
      </c>
      <c r="AA100">
        <v>5</v>
      </c>
      <c r="AB100">
        <f t="shared" si="3"/>
        <v>62</v>
      </c>
      <c r="AC100">
        <v>1</v>
      </c>
      <c r="AD100">
        <f t="shared" si="4"/>
        <v>30</v>
      </c>
      <c r="AE100">
        <f t="shared" si="5"/>
        <v>10</v>
      </c>
    </row>
    <row r="101" spans="1:31" x14ac:dyDescent="0.2">
      <c r="A101">
        <v>14762</v>
      </c>
      <c r="B101">
        <v>14762</v>
      </c>
      <c r="C101">
        <v>0</v>
      </c>
      <c r="D101">
        <v>1997</v>
      </c>
      <c r="E101" s="1">
        <v>43768.365277777775</v>
      </c>
      <c r="F101" t="s">
        <v>38</v>
      </c>
      <c r="G101">
        <v>2</v>
      </c>
      <c r="H101">
        <v>2</v>
      </c>
      <c r="I101">
        <v>4</v>
      </c>
      <c r="J101">
        <v>1</v>
      </c>
      <c r="K101">
        <v>2</v>
      </c>
      <c r="L101">
        <v>4</v>
      </c>
      <c r="M101">
        <v>1</v>
      </c>
      <c r="N101">
        <v>2</v>
      </c>
      <c r="O101">
        <v>3</v>
      </c>
      <c r="P101">
        <v>3</v>
      </c>
      <c r="Q101">
        <v>4</v>
      </c>
      <c r="R101">
        <v>1</v>
      </c>
      <c r="S101">
        <v>2</v>
      </c>
      <c r="T101">
        <v>1</v>
      </c>
      <c r="U101">
        <v>3</v>
      </c>
      <c r="V101">
        <v>4</v>
      </c>
      <c r="W101">
        <v>2</v>
      </c>
      <c r="X101">
        <v>4</v>
      </c>
      <c r="Y101">
        <v>2</v>
      </c>
      <c r="Z101">
        <v>2</v>
      </c>
      <c r="AA101">
        <v>4</v>
      </c>
      <c r="AB101">
        <f t="shared" si="3"/>
        <v>37</v>
      </c>
      <c r="AC101">
        <v>1</v>
      </c>
      <c r="AD101">
        <f t="shared" si="4"/>
        <v>16</v>
      </c>
      <c r="AE101">
        <f t="shared" si="5"/>
        <v>7</v>
      </c>
    </row>
    <row r="102" spans="1:31" x14ac:dyDescent="0.2">
      <c r="A102">
        <v>14782</v>
      </c>
      <c r="B102">
        <v>14782</v>
      </c>
      <c r="C102">
        <v>0</v>
      </c>
      <c r="D102">
        <v>1992</v>
      </c>
      <c r="E102" s="1">
        <v>43768.375</v>
      </c>
      <c r="F102" t="s">
        <v>81</v>
      </c>
      <c r="G102">
        <v>5</v>
      </c>
      <c r="H102">
        <v>3</v>
      </c>
      <c r="I102">
        <v>3</v>
      </c>
      <c r="J102">
        <v>1</v>
      </c>
      <c r="K102">
        <v>5</v>
      </c>
      <c r="L102">
        <v>1</v>
      </c>
      <c r="M102">
        <v>4</v>
      </c>
      <c r="N102">
        <v>5</v>
      </c>
      <c r="O102">
        <v>3</v>
      </c>
      <c r="P102">
        <v>5</v>
      </c>
      <c r="Q102">
        <v>3</v>
      </c>
      <c r="R102">
        <v>1</v>
      </c>
      <c r="S102">
        <v>4</v>
      </c>
      <c r="T102">
        <v>2</v>
      </c>
      <c r="U102">
        <v>5</v>
      </c>
      <c r="V102">
        <v>2</v>
      </c>
      <c r="W102">
        <v>4</v>
      </c>
      <c r="X102">
        <v>5</v>
      </c>
      <c r="Y102">
        <v>1</v>
      </c>
      <c r="Z102">
        <v>1</v>
      </c>
      <c r="AA102">
        <v>5</v>
      </c>
      <c r="AB102">
        <f t="shared" si="3"/>
        <v>54</v>
      </c>
      <c r="AC102">
        <v>5</v>
      </c>
      <c r="AD102">
        <f t="shared" si="4"/>
        <v>28</v>
      </c>
      <c r="AE102">
        <f t="shared" si="5"/>
        <v>8</v>
      </c>
    </row>
    <row r="103" spans="1:31" x14ac:dyDescent="0.2">
      <c r="A103">
        <v>13628</v>
      </c>
      <c r="B103">
        <v>13628</v>
      </c>
      <c r="C103">
        <v>1</v>
      </c>
      <c r="D103">
        <v>1997</v>
      </c>
      <c r="E103" s="1">
        <v>43768.384722222225</v>
      </c>
      <c r="F103" t="s">
        <v>82</v>
      </c>
      <c r="G103">
        <v>2</v>
      </c>
      <c r="H103">
        <v>2</v>
      </c>
      <c r="I103">
        <v>4</v>
      </c>
      <c r="J103">
        <v>1</v>
      </c>
      <c r="K103">
        <v>2</v>
      </c>
      <c r="L103">
        <v>4</v>
      </c>
      <c r="M103">
        <v>1</v>
      </c>
      <c r="N103">
        <v>4</v>
      </c>
      <c r="O103">
        <v>1</v>
      </c>
      <c r="P103">
        <v>4</v>
      </c>
      <c r="Q103">
        <v>3</v>
      </c>
      <c r="R103">
        <v>1</v>
      </c>
      <c r="S103">
        <v>1</v>
      </c>
      <c r="T103">
        <v>1</v>
      </c>
      <c r="U103">
        <v>5</v>
      </c>
      <c r="V103">
        <v>5</v>
      </c>
      <c r="W103">
        <v>1</v>
      </c>
      <c r="X103">
        <v>4</v>
      </c>
      <c r="Y103">
        <v>2</v>
      </c>
      <c r="Z103">
        <v>2</v>
      </c>
      <c r="AA103">
        <v>4</v>
      </c>
      <c r="AB103">
        <f t="shared" si="3"/>
        <v>39</v>
      </c>
      <c r="AC103">
        <v>5</v>
      </c>
      <c r="AD103">
        <f t="shared" si="4"/>
        <v>17</v>
      </c>
      <c r="AE103">
        <f t="shared" si="5"/>
        <v>7</v>
      </c>
    </row>
    <row r="104" spans="1:31" x14ac:dyDescent="0.2">
      <c r="A104">
        <v>14821</v>
      </c>
      <c r="B104">
        <v>14821</v>
      </c>
      <c r="C104">
        <v>0</v>
      </c>
      <c r="D104">
        <v>1985</v>
      </c>
      <c r="E104" s="1">
        <v>43768.392361111109</v>
      </c>
      <c r="F104" t="s">
        <v>83</v>
      </c>
      <c r="G104">
        <v>2</v>
      </c>
      <c r="H104">
        <v>2</v>
      </c>
      <c r="I104">
        <v>4</v>
      </c>
      <c r="J104">
        <v>1</v>
      </c>
      <c r="K104">
        <v>4</v>
      </c>
      <c r="L104">
        <v>2</v>
      </c>
      <c r="M104">
        <v>2</v>
      </c>
      <c r="N104">
        <v>4</v>
      </c>
      <c r="O104">
        <v>1</v>
      </c>
      <c r="P104">
        <v>2</v>
      </c>
      <c r="Q104">
        <v>3</v>
      </c>
      <c r="R104">
        <v>1</v>
      </c>
      <c r="S104">
        <v>2</v>
      </c>
      <c r="T104">
        <v>1</v>
      </c>
      <c r="U104">
        <v>5</v>
      </c>
      <c r="V104">
        <v>5</v>
      </c>
      <c r="W104">
        <v>1</v>
      </c>
      <c r="X104">
        <v>4</v>
      </c>
      <c r="Y104">
        <v>2</v>
      </c>
      <c r="Z104">
        <v>2</v>
      </c>
      <c r="AA104">
        <v>4</v>
      </c>
      <c r="AB104">
        <f t="shared" si="3"/>
        <v>41</v>
      </c>
      <c r="AC104">
        <v>1</v>
      </c>
      <c r="AD104">
        <f t="shared" si="4"/>
        <v>19</v>
      </c>
      <c r="AE104">
        <f t="shared" si="5"/>
        <v>5</v>
      </c>
    </row>
    <row r="105" spans="1:31" x14ac:dyDescent="0.2">
      <c r="A105">
        <v>14862</v>
      </c>
      <c r="B105">
        <v>14862</v>
      </c>
      <c r="C105">
        <v>0</v>
      </c>
      <c r="D105">
        <v>1992</v>
      </c>
      <c r="E105" s="1">
        <v>43768.395138888889</v>
      </c>
      <c r="F105" t="s">
        <v>84</v>
      </c>
      <c r="G105">
        <v>3</v>
      </c>
      <c r="H105">
        <v>5</v>
      </c>
      <c r="I105">
        <v>1</v>
      </c>
      <c r="J105">
        <v>1</v>
      </c>
      <c r="K105">
        <v>2</v>
      </c>
      <c r="L105">
        <v>4</v>
      </c>
      <c r="M105">
        <v>2</v>
      </c>
      <c r="N105">
        <v>3</v>
      </c>
      <c r="O105">
        <v>1</v>
      </c>
      <c r="P105">
        <v>2</v>
      </c>
      <c r="Q105">
        <v>2</v>
      </c>
      <c r="R105">
        <v>1</v>
      </c>
      <c r="S105">
        <v>2</v>
      </c>
      <c r="T105">
        <v>2</v>
      </c>
      <c r="U105">
        <v>4</v>
      </c>
      <c r="V105">
        <v>1</v>
      </c>
      <c r="W105">
        <v>5</v>
      </c>
      <c r="X105">
        <v>5</v>
      </c>
      <c r="Y105">
        <v>1</v>
      </c>
      <c r="Z105">
        <v>3</v>
      </c>
      <c r="AA105">
        <v>3</v>
      </c>
      <c r="AB105">
        <f t="shared" si="3"/>
        <v>39</v>
      </c>
      <c r="AC105">
        <v>2</v>
      </c>
      <c r="AD105">
        <f t="shared" si="4"/>
        <v>19</v>
      </c>
      <c r="AE105">
        <f t="shared" si="5"/>
        <v>4</v>
      </c>
    </row>
    <row r="106" spans="1:31" x14ac:dyDescent="0.2">
      <c r="A106">
        <v>14874</v>
      </c>
      <c r="B106">
        <v>14874</v>
      </c>
      <c r="C106">
        <v>1</v>
      </c>
      <c r="D106">
        <v>1982</v>
      </c>
      <c r="E106" s="1">
        <v>43768.395833333336</v>
      </c>
      <c r="F106" t="s">
        <v>38</v>
      </c>
      <c r="G106">
        <v>2</v>
      </c>
      <c r="H106">
        <v>2</v>
      </c>
      <c r="I106">
        <v>4</v>
      </c>
      <c r="J106">
        <v>1</v>
      </c>
      <c r="K106">
        <v>5</v>
      </c>
      <c r="L106">
        <v>1</v>
      </c>
      <c r="M106">
        <v>2</v>
      </c>
      <c r="N106">
        <v>1</v>
      </c>
      <c r="O106">
        <v>1</v>
      </c>
      <c r="P106">
        <v>5</v>
      </c>
      <c r="Q106">
        <v>3</v>
      </c>
      <c r="R106">
        <v>1</v>
      </c>
      <c r="S106">
        <v>3</v>
      </c>
      <c r="T106">
        <v>1</v>
      </c>
      <c r="U106">
        <v>4</v>
      </c>
      <c r="V106">
        <v>5</v>
      </c>
      <c r="W106">
        <v>1</v>
      </c>
      <c r="X106">
        <v>4</v>
      </c>
      <c r="Y106">
        <v>2</v>
      </c>
      <c r="Z106">
        <v>3</v>
      </c>
      <c r="AA106">
        <v>3</v>
      </c>
      <c r="AB106">
        <f t="shared" si="3"/>
        <v>43</v>
      </c>
      <c r="AC106">
        <v>1</v>
      </c>
      <c r="AD106">
        <f t="shared" si="4"/>
        <v>16</v>
      </c>
      <c r="AE106">
        <f t="shared" si="5"/>
        <v>8</v>
      </c>
    </row>
    <row r="107" spans="1:31" x14ac:dyDescent="0.2">
      <c r="A107">
        <v>14877</v>
      </c>
      <c r="B107">
        <v>14877</v>
      </c>
      <c r="C107">
        <v>0</v>
      </c>
      <c r="D107">
        <v>1982</v>
      </c>
      <c r="E107" s="1">
        <v>43768.396527777775</v>
      </c>
      <c r="F107" t="s">
        <v>85</v>
      </c>
      <c r="G107">
        <v>2</v>
      </c>
      <c r="H107">
        <v>1</v>
      </c>
      <c r="I107">
        <v>5</v>
      </c>
      <c r="J107">
        <v>1</v>
      </c>
      <c r="K107">
        <v>4</v>
      </c>
      <c r="L107">
        <v>2</v>
      </c>
      <c r="M107">
        <v>2</v>
      </c>
      <c r="N107">
        <v>2</v>
      </c>
      <c r="O107">
        <v>1</v>
      </c>
      <c r="P107">
        <v>2</v>
      </c>
      <c r="Q107">
        <v>2</v>
      </c>
      <c r="R107">
        <v>1</v>
      </c>
      <c r="S107">
        <v>2</v>
      </c>
      <c r="T107">
        <v>1</v>
      </c>
      <c r="U107">
        <v>5</v>
      </c>
      <c r="V107">
        <v>1</v>
      </c>
      <c r="W107">
        <v>5</v>
      </c>
      <c r="X107">
        <v>5</v>
      </c>
      <c r="Y107">
        <v>1</v>
      </c>
      <c r="Z107">
        <v>1</v>
      </c>
      <c r="AA107">
        <v>5</v>
      </c>
      <c r="AB107">
        <f t="shared" si="3"/>
        <v>33</v>
      </c>
      <c r="AC107">
        <v>2</v>
      </c>
      <c r="AD107">
        <f t="shared" si="4"/>
        <v>18</v>
      </c>
      <c r="AE107">
        <f t="shared" si="5"/>
        <v>4</v>
      </c>
    </row>
    <row r="108" spans="1:31" x14ac:dyDescent="0.2">
      <c r="A108">
        <v>14876</v>
      </c>
      <c r="B108">
        <v>14876</v>
      </c>
      <c r="C108">
        <v>0</v>
      </c>
      <c r="D108">
        <v>1993</v>
      </c>
      <c r="E108" s="1">
        <v>43768.396527777775</v>
      </c>
      <c r="F108" t="s">
        <v>31</v>
      </c>
      <c r="G108">
        <v>3</v>
      </c>
      <c r="H108">
        <v>2</v>
      </c>
      <c r="I108">
        <v>4</v>
      </c>
      <c r="J108">
        <v>2</v>
      </c>
      <c r="K108">
        <v>4</v>
      </c>
      <c r="L108">
        <v>2</v>
      </c>
      <c r="M108">
        <v>5</v>
      </c>
      <c r="N108">
        <v>4</v>
      </c>
      <c r="O108">
        <v>3</v>
      </c>
      <c r="P108">
        <v>4</v>
      </c>
      <c r="Q108">
        <v>5</v>
      </c>
      <c r="R108">
        <v>1</v>
      </c>
      <c r="S108">
        <v>3</v>
      </c>
      <c r="T108">
        <v>2</v>
      </c>
      <c r="U108">
        <v>5</v>
      </c>
      <c r="V108">
        <v>1</v>
      </c>
      <c r="W108">
        <v>5</v>
      </c>
      <c r="X108">
        <v>4</v>
      </c>
      <c r="Y108">
        <v>2</v>
      </c>
      <c r="Z108">
        <v>4</v>
      </c>
      <c r="AA108">
        <v>2</v>
      </c>
      <c r="AB108">
        <f t="shared" si="3"/>
        <v>52</v>
      </c>
      <c r="AC108">
        <v>5</v>
      </c>
      <c r="AD108">
        <f t="shared" si="4"/>
        <v>26</v>
      </c>
      <c r="AE108">
        <f t="shared" si="5"/>
        <v>9</v>
      </c>
    </row>
    <row r="109" spans="1:31" x14ac:dyDescent="0.2">
      <c r="A109">
        <v>14879</v>
      </c>
      <c r="B109">
        <v>14879</v>
      </c>
      <c r="C109">
        <v>0</v>
      </c>
      <c r="D109">
        <v>1989</v>
      </c>
      <c r="E109" s="1">
        <v>43768.396527777775</v>
      </c>
      <c r="F109" t="s">
        <v>31</v>
      </c>
      <c r="G109">
        <v>4</v>
      </c>
      <c r="H109">
        <v>4</v>
      </c>
      <c r="I109">
        <v>2</v>
      </c>
      <c r="J109">
        <v>1</v>
      </c>
      <c r="K109">
        <v>5</v>
      </c>
      <c r="L109">
        <v>1</v>
      </c>
      <c r="M109">
        <v>4</v>
      </c>
      <c r="N109">
        <v>5</v>
      </c>
      <c r="O109">
        <v>5</v>
      </c>
      <c r="P109">
        <v>5</v>
      </c>
      <c r="Q109">
        <v>5</v>
      </c>
      <c r="R109">
        <v>1</v>
      </c>
      <c r="S109">
        <v>5</v>
      </c>
      <c r="T109">
        <v>5</v>
      </c>
      <c r="U109">
        <v>5</v>
      </c>
      <c r="V109">
        <v>1</v>
      </c>
      <c r="W109">
        <v>5</v>
      </c>
      <c r="X109">
        <v>5</v>
      </c>
      <c r="Y109">
        <v>1</v>
      </c>
      <c r="Z109">
        <v>1</v>
      </c>
      <c r="AA109">
        <v>5</v>
      </c>
      <c r="AB109">
        <f t="shared" si="3"/>
        <v>61</v>
      </c>
      <c r="AC109">
        <v>5</v>
      </c>
      <c r="AD109">
        <f t="shared" si="4"/>
        <v>34</v>
      </c>
      <c r="AE109">
        <f t="shared" si="5"/>
        <v>10</v>
      </c>
    </row>
    <row r="110" spans="1:31" x14ac:dyDescent="0.2">
      <c r="A110">
        <v>14884</v>
      </c>
      <c r="B110">
        <v>14884</v>
      </c>
      <c r="C110">
        <v>1</v>
      </c>
      <c r="D110">
        <v>1997</v>
      </c>
      <c r="E110" s="1">
        <v>43768.397222222222</v>
      </c>
      <c r="F110" t="s">
        <v>86</v>
      </c>
      <c r="G110">
        <v>1</v>
      </c>
      <c r="H110">
        <v>1</v>
      </c>
      <c r="I110">
        <v>5</v>
      </c>
      <c r="J110">
        <v>1</v>
      </c>
      <c r="K110">
        <v>2</v>
      </c>
      <c r="L110">
        <v>4</v>
      </c>
      <c r="M110">
        <v>2</v>
      </c>
      <c r="N110">
        <v>1</v>
      </c>
      <c r="O110">
        <v>1</v>
      </c>
      <c r="P110">
        <v>3</v>
      </c>
      <c r="Q110">
        <v>2</v>
      </c>
      <c r="R110">
        <v>1</v>
      </c>
      <c r="S110">
        <v>1</v>
      </c>
      <c r="T110">
        <v>1</v>
      </c>
      <c r="U110">
        <v>2</v>
      </c>
      <c r="V110">
        <v>5</v>
      </c>
      <c r="W110">
        <v>1</v>
      </c>
      <c r="X110">
        <v>2</v>
      </c>
      <c r="Y110">
        <v>4</v>
      </c>
      <c r="Z110">
        <v>1</v>
      </c>
      <c r="AA110">
        <v>5</v>
      </c>
      <c r="AB110">
        <f t="shared" si="3"/>
        <v>27</v>
      </c>
      <c r="AC110">
        <v>1</v>
      </c>
      <c r="AD110">
        <f t="shared" si="4"/>
        <v>10</v>
      </c>
      <c r="AE110">
        <f t="shared" si="5"/>
        <v>5</v>
      </c>
    </row>
    <row r="111" spans="1:31" x14ac:dyDescent="0.2">
      <c r="A111">
        <v>14892</v>
      </c>
      <c r="B111">
        <v>14892</v>
      </c>
      <c r="C111">
        <v>0</v>
      </c>
      <c r="D111">
        <v>1996</v>
      </c>
      <c r="E111" s="1">
        <v>43768.399305555555</v>
      </c>
      <c r="F111" t="s">
        <v>87</v>
      </c>
      <c r="G111">
        <v>2</v>
      </c>
      <c r="H111">
        <v>1</v>
      </c>
      <c r="I111">
        <v>5</v>
      </c>
      <c r="J111">
        <v>1</v>
      </c>
      <c r="K111">
        <v>1</v>
      </c>
      <c r="L111">
        <v>5</v>
      </c>
      <c r="M111">
        <v>4</v>
      </c>
      <c r="N111">
        <v>2</v>
      </c>
      <c r="O111">
        <v>1</v>
      </c>
      <c r="P111">
        <v>3</v>
      </c>
      <c r="Q111">
        <v>3</v>
      </c>
      <c r="R111">
        <v>1</v>
      </c>
      <c r="S111">
        <v>2</v>
      </c>
      <c r="T111">
        <v>1</v>
      </c>
      <c r="U111">
        <v>1</v>
      </c>
      <c r="V111">
        <v>1</v>
      </c>
      <c r="W111">
        <v>5</v>
      </c>
      <c r="X111">
        <v>4</v>
      </c>
      <c r="Y111">
        <v>2</v>
      </c>
      <c r="Z111">
        <v>1</v>
      </c>
      <c r="AA111">
        <v>5</v>
      </c>
      <c r="AB111">
        <f t="shared" si="3"/>
        <v>29</v>
      </c>
      <c r="AC111">
        <v>1</v>
      </c>
      <c r="AD111">
        <f t="shared" si="4"/>
        <v>15</v>
      </c>
      <c r="AE111">
        <f t="shared" si="5"/>
        <v>6</v>
      </c>
    </row>
    <row r="112" spans="1:31" x14ac:dyDescent="0.2">
      <c r="A112">
        <v>14887</v>
      </c>
      <c r="B112">
        <v>14887</v>
      </c>
      <c r="C112">
        <v>0</v>
      </c>
      <c r="D112">
        <v>1985</v>
      </c>
      <c r="E112" s="1">
        <v>43768.399305555555</v>
      </c>
      <c r="F112" t="s">
        <v>88</v>
      </c>
      <c r="G112">
        <v>2</v>
      </c>
      <c r="H112">
        <v>1</v>
      </c>
      <c r="I112">
        <v>5</v>
      </c>
      <c r="J112">
        <v>1</v>
      </c>
      <c r="K112">
        <v>5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2</v>
      </c>
      <c r="V112">
        <v>4</v>
      </c>
      <c r="W112">
        <v>2</v>
      </c>
      <c r="X112">
        <v>2</v>
      </c>
      <c r="Y112">
        <v>4</v>
      </c>
      <c r="Z112">
        <v>1</v>
      </c>
      <c r="AA112">
        <v>5</v>
      </c>
      <c r="AB112">
        <f t="shared" si="3"/>
        <v>26</v>
      </c>
      <c r="AC112">
        <v>1</v>
      </c>
      <c r="AD112">
        <f t="shared" si="4"/>
        <v>9</v>
      </c>
      <c r="AE112">
        <f t="shared" si="5"/>
        <v>2</v>
      </c>
    </row>
    <row r="113" spans="1:31" x14ac:dyDescent="0.2">
      <c r="A113">
        <v>14917</v>
      </c>
      <c r="B113">
        <v>14917</v>
      </c>
      <c r="C113">
        <v>0</v>
      </c>
      <c r="D113">
        <v>1998</v>
      </c>
      <c r="E113" s="1">
        <v>43768.402777777781</v>
      </c>
      <c r="F113" t="s">
        <v>89</v>
      </c>
      <c r="G113">
        <v>1</v>
      </c>
      <c r="H113">
        <v>2</v>
      </c>
      <c r="I113">
        <v>4</v>
      </c>
      <c r="J113">
        <v>2</v>
      </c>
      <c r="K113">
        <v>5</v>
      </c>
      <c r="L113">
        <v>1</v>
      </c>
      <c r="M113">
        <v>3</v>
      </c>
      <c r="N113">
        <v>3</v>
      </c>
      <c r="O113">
        <v>2</v>
      </c>
      <c r="P113">
        <v>4</v>
      </c>
      <c r="Q113">
        <v>3</v>
      </c>
      <c r="R113">
        <v>1</v>
      </c>
      <c r="S113">
        <v>1</v>
      </c>
      <c r="T113">
        <v>1</v>
      </c>
      <c r="U113">
        <v>3</v>
      </c>
      <c r="V113">
        <v>1</v>
      </c>
      <c r="W113">
        <v>5</v>
      </c>
      <c r="X113">
        <v>3</v>
      </c>
      <c r="Y113">
        <v>3</v>
      </c>
      <c r="Z113">
        <v>1</v>
      </c>
      <c r="AA113">
        <v>5</v>
      </c>
      <c r="AB113">
        <f t="shared" si="3"/>
        <v>36</v>
      </c>
      <c r="AC113">
        <v>1</v>
      </c>
      <c r="AD113">
        <f t="shared" si="4"/>
        <v>16</v>
      </c>
      <c r="AE113">
        <f t="shared" si="5"/>
        <v>7</v>
      </c>
    </row>
    <row r="114" spans="1:31" x14ac:dyDescent="0.2">
      <c r="A114">
        <v>14907</v>
      </c>
      <c r="B114">
        <v>14907</v>
      </c>
      <c r="C114">
        <v>0</v>
      </c>
      <c r="D114">
        <v>1998</v>
      </c>
      <c r="E114" s="1">
        <v>43768.402777777781</v>
      </c>
      <c r="F114" t="s">
        <v>90</v>
      </c>
      <c r="G114">
        <v>1</v>
      </c>
      <c r="H114">
        <v>1</v>
      </c>
      <c r="I114">
        <v>5</v>
      </c>
      <c r="J114">
        <v>1</v>
      </c>
      <c r="K114">
        <v>1</v>
      </c>
      <c r="L114">
        <v>5</v>
      </c>
      <c r="M114">
        <v>1</v>
      </c>
      <c r="N114">
        <v>4</v>
      </c>
      <c r="O114">
        <v>1</v>
      </c>
      <c r="P114">
        <v>1</v>
      </c>
      <c r="Q114">
        <v>1</v>
      </c>
      <c r="R114">
        <v>1</v>
      </c>
      <c r="S114">
        <v>4</v>
      </c>
      <c r="T114">
        <v>1</v>
      </c>
      <c r="U114">
        <v>5</v>
      </c>
      <c r="V114">
        <v>5</v>
      </c>
      <c r="W114">
        <v>1</v>
      </c>
      <c r="X114">
        <v>4</v>
      </c>
      <c r="Y114">
        <v>2</v>
      </c>
      <c r="Z114">
        <v>1</v>
      </c>
      <c r="AA114">
        <v>5</v>
      </c>
      <c r="AB114">
        <f t="shared" si="3"/>
        <v>33</v>
      </c>
      <c r="AC114">
        <v>1</v>
      </c>
      <c r="AD114">
        <f t="shared" si="4"/>
        <v>20</v>
      </c>
      <c r="AE114">
        <f t="shared" si="5"/>
        <v>2</v>
      </c>
    </row>
    <row r="115" spans="1:31" x14ac:dyDescent="0.2">
      <c r="A115">
        <v>14881</v>
      </c>
      <c r="B115">
        <v>14881</v>
      </c>
      <c r="C115">
        <v>0</v>
      </c>
      <c r="D115">
        <v>1988</v>
      </c>
      <c r="E115" s="1">
        <v>43768.404166666667</v>
      </c>
      <c r="F115" t="s">
        <v>91</v>
      </c>
      <c r="G115">
        <v>1</v>
      </c>
      <c r="H115">
        <v>5</v>
      </c>
      <c r="I115">
        <v>1</v>
      </c>
      <c r="J115">
        <v>1</v>
      </c>
      <c r="K115">
        <v>1</v>
      </c>
      <c r="L115">
        <v>5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5</v>
      </c>
      <c r="V115">
        <v>5</v>
      </c>
      <c r="W115">
        <v>1</v>
      </c>
      <c r="X115">
        <v>5</v>
      </c>
      <c r="Y115">
        <v>1</v>
      </c>
      <c r="Z115">
        <v>1</v>
      </c>
      <c r="AA115">
        <v>5</v>
      </c>
      <c r="AB115">
        <f t="shared" si="3"/>
        <v>32</v>
      </c>
      <c r="AC115">
        <v>3</v>
      </c>
      <c r="AD115">
        <f t="shared" si="4"/>
        <v>15</v>
      </c>
      <c r="AE115">
        <f t="shared" si="5"/>
        <v>2</v>
      </c>
    </row>
    <row r="116" spans="1:31" x14ac:dyDescent="0.2">
      <c r="A116">
        <v>14938</v>
      </c>
      <c r="B116">
        <v>14938</v>
      </c>
      <c r="C116">
        <v>0</v>
      </c>
      <c r="D116">
        <v>1976</v>
      </c>
      <c r="E116" s="1">
        <v>43768.408333333333</v>
      </c>
      <c r="F116" t="s">
        <v>92</v>
      </c>
      <c r="G116">
        <v>2</v>
      </c>
      <c r="H116">
        <v>2</v>
      </c>
      <c r="I116">
        <v>4</v>
      </c>
      <c r="J116">
        <v>1</v>
      </c>
      <c r="K116">
        <v>4</v>
      </c>
      <c r="L116">
        <v>2</v>
      </c>
      <c r="M116">
        <v>1</v>
      </c>
      <c r="N116">
        <v>2</v>
      </c>
      <c r="O116">
        <v>3</v>
      </c>
      <c r="P116">
        <v>4</v>
      </c>
      <c r="Q116">
        <v>2</v>
      </c>
      <c r="R116">
        <v>1</v>
      </c>
      <c r="S116">
        <v>1</v>
      </c>
      <c r="T116">
        <v>1</v>
      </c>
      <c r="U116">
        <v>5</v>
      </c>
      <c r="V116">
        <v>5</v>
      </c>
      <c r="W116">
        <v>1</v>
      </c>
      <c r="X116">
        <v>5</v>
      </c>
      <c r="Y116">
        <v>1</v>
      </c>
      <c r="Z116">
        <v>2</v>
      </c>
      <c r="AA116">
        <v>4</v>
      </c>
      <c r="AB116">
        <f t="shared" si="3"/>
        <v>41</v>
      </c>
      <c r="AC116">
        <v>3</v>
      </c>
      <c r="AD116">
        <f t="shared" si="4"/>
        <v>18</v>
      </c>
      <c r="AE116">
        <f t="shared" si="5"/>
        <v>6</v>
      </c>
    </row>
    <row r="117" spans="1:31" x14ac:dyDescent="0.2">
      <c r="A117">
        <v>14939</v>
      </c>
      <c r="B117">
        <v>14939</v>
      </c>
      <c r="C117">
        <v>1</v>
      </c>
      <c r="D117">
        <v>1975</v>
      </c>
      <c r="E117" s="1">
        <v>43768.408333333333</v>
      </c>
      <c r="F117" t="s">
        <v>31</v>
      </c>
      <c r="G117">
        <v>1</v>
      </c>
      <c r="H117">
        <v>2</v>
      </c>
      <c r="I117">
        <v>4</v>
      </c>
      <c r="J117">
        <v>4</v>
      </c>
      <c r="K117">
        <v>5</v>
      </c>
      <c r="L117">
        <v>1</v>
      </c>
      <c r="M117">
        <v>5</v>
      </c>
      <c r="N117">
        <v>5</v>
      </c>
      <c r="O117">
        <v>5</v>
      </c>
      <c r="P117">
        <v>5</v>
      </c>
      <c r="Q117">
        <v>5</v>
      </c>
      <c r="R117">
        <v>3</v>
      </c>
      <c r="S117">
        <v>2</v>
      </c>
      <c r="T117">
        <v>3</v>
      </c>
      <c r="U117">
        <v>5</v>
      </c>
      <c r="V117">
        <v>5</v>
      </c>
      <c r="W117">
        <v>1</v>
      </c>
      <c r="X117">
        <v>5</v>
      </c>
      <c r="Y117">
        <v>1</v>
      </c>
      <c r="Z117">
        <v>1</v>
      </c>
      <c r="AA117">
        <v>5</v>
      </c>
      <c r="AB117">
        <f t="shared" si="3"/>
        <v>61</v>
      </c>
      <c r="AC117">
        <v>5</v>
      </c>
      <c r="AD117">
        <f t="shared" si="4"/>
        <v>30</v>
      </c>
      <c r="AE117">
        <f t="shared" si="5"/>
        <v>10</v>
      </c>
    </row>
    <row r="118" spans="1:31" x14ac:dyDescent="0.2">
      <c r="A118">
        <v>14932</v>
      </c>
      <c r="B118">
        <v>14932</v>
      </c>
      <c r="C118">
        <v>0</v>
      </c>
      <c r="D118">
        <v>1955</v>
      </c>
      <c r="E118" s="1">
        <v>43768.409722222219</v>
      </c>
      <c r="F118" t="s">
        <v>69</v>
      </c>
      <c r="G118">
        <v>5</v>
      </c>
      <c r="H118">
        <v>1</v>
      </c>
      <c r="I118">
        <v>5</v>
      </c>
      <c r="J118">
        <v>5</v>
      </c>
      <c r="K118">
        <v>5</v>
      </c>
      <c r="L118">
        <v>1</v>
      </c>
      <c r="M118">
        <v>1</v>
      </c>
      <c r="N118">
        <v>3</v>
      </c>
      <c r="O118">
        <v>5</v>
      </c>
      <c r="P118">
        <v>5</v>
      </c>
      <c r="Q118">
        <v>5</v>
      </c>
      <c r="R118">
        <v>3</v>
      </c>
      <c r="S118">
        <v>5</v>
      </c>
      <c r="T118">
        <v>1</v>
      </c>
      <c r="U118">
        <v>5</v>
      </c>
      <c r="V118">
        <v>5</v>
      </c>
      <c r="W118">
        <v>1</v>
      </c>
      <c r="X118">
        <v>5</v>
      </c>
      <c r="Y118">
        <v>1</v>
      </c>
      <c r="Z118">
        <v>1</v>
      </c>
      <c r="AA118">
        <v>5</v>
      </c>
      <c r="AB118">
        <f t="shared" si="3"/>
        <v>60</v>
      </c>
      <c r="AC118">
        <v>5</v>
      </c>
      <c r="AD118">
        <f t="shared" si="4"/>
        <v>25</v>
      </c>
      <c r="AE118">
        <f t="shared" si="5"/>
        <v>10</v>
      </c>
    </row>
    <row r="119" spans="1:31" x14ac:dyDescent="0.2">
      <c r="A119">
        <v>14947</v>
      </c>
      <c r="B119">
        <v>14947</v>
      </c>
      <c r="C119">
        <v>0</v>
      </c>
      <c r="D119">
        <v>1979</v>
      </c>
      <c r="E119" s="1">
        <v>43768.413194444445</v>
      </c>
      <c r="F119" t="s">
        <v>93</v>
      </c>
      <c r="G119">
        <v>2</v>
      </c>
      <c r="H119">
        <v>2</v>
      </c>
      <c r="I119">
        <v>4</v>
      </c>
      <c r="J119">
        <v>5</v>
      </c>
      <c r="K119">
        <v>5</v>
      </c>
      <c r="L119">
        <v>1</v>
      </c>
      <c r="M119">
        <v>4</v>
      </c>
      <c r="N119">
        <v>2</v>
      </c>
      <c r="O119">
        <v>1</v>
      </c>
      <c r="P119">
        <v>2</v>
      </c>
      <c r="Q119">
        <v>2</v>
      </c>
      <c r="R119">
        <v>1</v>
      </c>
      <c r="S119">
        <v>4</v>
      </c>
      <c r="T119">
        <v>1</v>
      </c>
      <c r="U119">
        <v>4</v>
      </c>
      <c r="V119">
        <v>3</v>
      </c>
      <c r="W119">
        <v>3</v>
      </c>
      <c r="X119">
        <v>4</v>
      </c>
      <c r="Y119">
        <v>2</v>
      </c>
      <c r="Z119">
        <v>2</v>
      </c>
      <c r="AA119">
        <v>4</v>
      </c>
      <c r="AB119">
        <f t="shared" si="3"/>
        <v>44</v>
      </c>
      <c r="AC119">
        <v>3</v>
      </c>
      <c r="AD119">
        <f t="shared" si="4"/>
        <v>20</v>
      </c>
      <c r="AE119">
        <f t="shared" si="5"/>
        <v>4</v>
      </c>
    </row>
    <row r="120" spans="1:31" x14ac:dyDescent="0.2">
      <c r="A120">
        <v>14908</v>
      </c>
      <c r="B120">
        <v>14908</v>
      </c>
      <c r="C120">
        <v>0</v>
      </c>
      <c r="D120">
        <v>1992</v>
      </c>
      <c r="E120" s="1">
        <v>43768.417361111111</v>
      </c>
      <c r="F120" t="s">
        <v>70</v>
      </c>
      <c r="G120">
        <v>5</v>
      </c>
      <c r="H120">
        <v>4</v>
      </c>
      <c r="I120">
        <v>2</v>
      </c>
      <c r="J120">
        <v>2</v>
      </c>
      <c r="K120">
        <v>5</v>
      </c>
      <c r="L120">
        <v>1</v>
      </c>
      <c r="M120">
        <v>4</v>
      </c>
      <c r="N120">
        <v>4</v>
      </c>
      <c r="O120">
        <v>5</v>
      </c>
      <c r="P120">
        <v>5</v>
      </c>
      <c r="Q120">
        <v>5</v>
      </c>
      <c r="R120">
        <v>1</v>
      </c>
      <c r="S120">
        <v>2</v>
      </c>
      <c r="T120">
        <v>1</v>
      </c>
      <c r="U120">
        <v>5</v>
      </c>
      <c r="V120">
        <v>5</v>
      </c>
      <c r="W120">
        <v>1</v>
      </c>
      <c r="X120">
        <v>5</v>
      </c>
      <c r="Y120">
        <v>1</v>
      </c>
      <c r="Z120">
        <v>1</v>
      </c>
      <c r="AA120">
        <v>5</v>
      </c>
      <c r="AB120">
        <f t="shared" si="3"/>
        <v>59</v>
      </c>
      <c r="AC120">
        <v>5</v>
      </c>
      <c r="AD120">
        <f t="shared" si="4"/>
        <v>26</v>
      </c>
      <c r="AE120">
        <f t="shared" si="5"/>
        <v>10</v>
      </c>
    </row>
    <row r="121" spans="1:31" x14ac:dyDescent="0.2">
      <c r="A121">
        <v>14968</v>
      </c>
      <c r="B121">
        <v>14968</v>
      </c>
      <c r="C121">
        <v>0</v>
      </c>
      <c r="D121">
        <v>1977</v>
      </c>
      <c r="E121" s="1">
        <v>43768.419444444444</v>
      </c>
      <c r="F121" t="s">
        <v>52</v>
      </c>
      <c r="G121">
        <v>2</v>
      </c>
      <c r="H121">
        <v>1</v>
      </c>
      <c r="I121">
        <v>5</v>
      </c>
      <c r="J121">
        <v>1</v>
      </c>
      <c r="K121">
        <v>2</v>
      </c>
      <c r="L121">
        <v>4</v>
      </c>
      <c r="M121">
        <v>2</v>
      </c>
      <c r="N121">
        <v>2</v>
      </c>
      <c r="O121">
        <v>4</v>
      </c>
      <c r="P121">
        <v>1</v>
      </c>
      <c r="Q121">
        <v>1</v>
      </c>
      <c r="R121">
        <v>1</v>
      </c>
      <c r="S121">
        <v>4</v>
      </c>
      <c r="T121">
        <v>1</v>
      </c>
      <c r="U121">
        <v>4</v>
      </c>
      <c r="V121">
        <v>1</v>
      </c>
      <c r="W121">
        <v>5</v>
      </c>
      <c r="X121">
        <v>1</v>
      </c>
      <c r="Y121">
        <v>5</v>
      </c>
      <c r="Z121">
        <v>1</v>
      </c>
      <c r="AA121">
        <v>5</v>
      </c>
      <c r="AB121">
        <f t="shared" si="3"/>
        <v>29</v>
      </c>
      <c r="AC121">
        <v>1</v>
      </c>
      <c r="AD121">
        <f t="shared" si="4"/>
        <v>18</v>
      </c>
      <c r="AE121">
        <f t="shared" si="5"/>
        <v>2</v>
      </c>
    </row>
    <row r="122" spans="1:31" x14ac:dyDescent="0.2">
      <c r="A122">
        <v>14980</v>
      </c>
      <c r="B122">
        <v>14980</v>
      </c>
      <c r="C122">
        <v>0</v>
      </c>
      <c r="D122">
        <v>1979</v>
      </c>
      <c r="E122" s="1">
        <v>43768.423611111109</v>
      </c>
      <c r="F122" t="s">
        <v>94</v>
      </c>
      <c r="G122">
        <v>1</v>
      </c>
      <c r="H122">
        <v>2</v>
      </c>
      <c r="I122">
        <v>4</v>
      </c>
      <c r="J122">
        <v>1</v>
      </c>
      <c r="K122">
        <v>2</v>
      </c>
      <c r="L122">
        <v>4</v>
      </c>
      <c r="M122">
        <v>4</v>
      </c>
      <c r="N122">
        <v>1</v>
      </c>
      <c r="O122">
        <v>1</v>
      </c>
      <c r="P122">
        <v>4</v>
      </c>
      <c r="Q122">
        <v>3</v>
      </c>
      <c r="R122">
        <v>1</v>
      </c>
      <c r="S122">
        <v>1</v>
      </c>
      <c r="T122">
        <v>1</v>
      </c>
      <c r="U122">
        <v>5</v>
      </c>
      <c r="V122">
        <v>5</v>
      </c>
      <c r="W122">
        <v>1</v>
      </c>
      <c r="X122">
        <v>2</v>
      </c>
      <c r="Y122">
        <v>4</v>
      </c>
      <c r="Z122">
        <v>1</v>
      </c>
      <c r="AA122">
        <v>5</v>
      </c>
      <c r="AB122">
        <f t="shared" si="3"/>
        <v>35</v>
      </c>
      <c r="AC122">
        <v>1</v>
      </c>
      <c r="AD122">
        <f t="shared" si="4"/>
        <v>15</v>
      </c>
      <c r="AE122">
        <f t="shared" si="5"/>
        <v>7</v>
      </c>
    </row>
    <row r="123" spans="1:31" x14ac:dyDescent="0.2">
      <c r="A123">
        <v>14993</v>
      </c>
      <c r="B123">
        <v>14993</v>
      </c>
      <c r="C123">
        <v>1</v>
      </c>
      <c r="D123">
        <v>1981</v>
      </c>
      <c r="E123" s="1">
        <v>43768.428472222222</v>
      </c>
      <c r="F123" t="s">
        <v>54</v>
      </c>
      <c r="G123">
        <v>2</v>
      </c>
      <c r="H123">
        <v>2</v>
      </c>
      <c r="I123">
        <v>4</v>
      </c>
      <c r="J123">
        <v>1</v>
      </c>
      <c r="K123">
        <v>5</v>
      </c>
      <c r="L123">
        <v>1</v>
      </c>
      <c r="M123">
        <v>4</v>
      </c>
      <c r="N123">
        <v>2</v>
      </c>
      <c r="O123">
        <v>4</v>
      </c>
      <c r="P123">
        <v>4</v>
      </c>
      <c r="Q123">
        <v>4</v>
      </c>
      <c r="R123">
        <v>1</v>
      </c>
      <c r="S123">
        <v>2</v>
      </c>
      <c r="T123">
        <v>4</v>
      </c>
      <c r="U123">
        <v>5</v>
      </c>
      <c r="V123">
        <v>5</v>
      </c>
      <c r="W123">
        <v>1</v>
      </c>
      <c r="X123">
        <v>4</v>
      </c>
      <c r="Y123">
        <v>2</v>
      </c>
      <c r="Z123">
        <v>2</v>
      </c>
      <c r="AA123">
        <v>4</v>
      </c>
      <c r="AB123">
        <f t="shared" si="3"/>
        <v>51</v>
      </c>
      <c r="AC123">
        <v>5</v>
      </c>
      <c r="AD123">
        <f t="shared" si="4"/>
        <v>25</v>
      </c>
      <c r="AE123">
        <f t="shared" si="5"/>
        <v>8</v>
      </c>
    </row>
    <row r="124" spans="1:31" x14ac:dyDescent="0.2">
      <c r="A124">
        <v>15002</v>
      </c>
      <c r="B124">
        <v>15002</v>
      </c>
      <c r="C124">
        <v>0</v>
      </c>
      <c r="D124">
        <v>1964</v>
      </c>
      <c r="E124" s="1">
        <v>43768.432638888888</v>
      </c>
      <c r="F124" t="s">
        <v>31</v>
      </c>
      <c r="G124">
        <v>4</v>
      </c>
      <c r="H124">
        <v>4</v>
      </c>
      <c r="I124">
        <v>2</v>
      </c>
      <c r="J124">
        <v>4</v>
      </c>
      <c r="K124">
        <v>5</v>
      </c>
      <c r="L124">
        <v>1</v>
      </c>
      <c r="M124">
        <v>5</v>
      </c>
      <c r="N124">
        <v>5</v>
      </c>
      <c r="O124">
        <v>3</v>
      </c>
      <c r="P124">
        <v>5</v>
      </c>
      <c r="Q124">
        <v>5</v>
      </c>
      <c r="R124">
        <v>1</v>
      </c>
      <c r="S124">
        <v>5</v>
      </c>
      <c r="T124">
        <v>3</v>
      </c>
      <c r="U124">
        <v>5</v>
      </c>
      <c r="V124">
        <v>5</v>
      </c>
      <c r="W124">
        <v>1</v>
      </c>
      <c r="X124">
        <v>5</v>
      </c>
      <c r="Y124">
        <v>1</v>
      </c>
      <c r="Z124">
        <v>1</v>
      </c>
      <c r="AA124">
        <v>5</v>
      </c>
      <c r="AB124">
        <f t="shared" si="3"/>
        <v>65</v>
      </c>
      <c r="AC124">
        <v>5</v>
      </c>
      <c r="AD124">
        <f t="shared" si="4"/>
        <v>31</v>
      </c>
      <c r="AE124">
        <f t="shared" si="5"/>
        <v>10</v>
      </c>
    </row>
    <row r="125" spans="1:31" x14ac:dyDescent="0.2">
      <c r="A125">
        <v>15001</v>
      </c>
      <c r="B125">
        <v>15001</v>
      </c>
      <c r="C125">
        <v>1</v>
      </c>
      <c r="D125">
        <v>1974</v>
      </c>
      <c r="E125" s="1">
        <v>43768.434027777781</v>
      </c>
      <c r="F125" t="s">
        <v>60</v>
      </c>
      <c r="G125">
        <v>2</v>
      </c>
      <c r="H125">
        <v>4</v>
      </c>
      <c r="I125">
        <v>2</v>
      </c>
      <c r="J125">
        <v>4</v>
      </c>
      <c r="K125">
        <v>4</v>
      </c>
      <c r="L125">
        <v>2</v>
      </c>
      <c r="M125">
        <v>2</v>
      </c>
      <c r="N125">
        <v>2</v>
      </c>
      <c r="O125">
        <v>1</v>
      </c>
      <c r="P125">
        <v>2</v>
      </c>
      <c r="Q125">
        <v>2</v>
      </c>
      <c r="R125">
        <v>1</v>
      </c>
      <c r="S125">
        <v>2</v>
      </c>
      <c r="T125">
        <v>1</v>
      </c>
      <c r="U125">
        <v>2</v>
      </c>
      <c r="V125">
        <v>4</v>
      </c>
      <c r="W125">
        <v>2</v>
      </c>
      <c r="X125">
        <v>4</v>
      </c>
      <c r="Y125">
        <v>2</v>
      </c>
      <c r="Z125">
        <v>1</v>
      </c>
      <c r="AA125">
        <v>5</v>
      </c>
      <c r="AB125">
        <f t="shared" si="3"/>
        <v>38</v>
      </c>
      <c r="AC125">
        <v>1</v>
      </c>
      <c r="AD125">
        <f t="shared" si="4"/>
        <v>14</v>
      </c>
      <c r="AE125">
        <f t="shared" si="5"/>
        <v>4</v>
      </c>
    </row>
    <row r="126" spans="1:31" x14ac:dyDescent="0.2">
      <c r="A126">
        <v>14986</v>
      </c>
      <c r="B126">
        <v>14986</v>
      </c>
      <c r="C126">
        <v>0</v>
      </c>
      <c r="D126">
        <v>1999</v>
      </c>
      <c r="E126" s="1">
        <v>43768.43472222222</v>
      </c>
      <c r="F126" t="s">
        <v>38</v>
      </c>
      <c r="G126">
        <v>2</v>
      </c>
      <c r="H126">
        <v>5</v>
      </c>
      <c r="I126">
        <v>1</v>
      </c>
      <c r="J126">
        <v>1</v>
      </c>
      <c r="K126">
        <v>2</v>
      </c>
      <c r="L126">
        <v>4</v>
      </c>
      <c r="M126">
        <v>2</v>
      </c>
      <c r="N126">
        <v>2</v>
      </c>
      <c r="O126">
        <v>2</v>
      </c>
      <c r="P126">
        <v>3</v>
      </c>
      <c r="Q126">
        <v>3</v>
      </c>
      <c r="R126">
        <v>1</v>
      </c>
      <c r="S126">
        <v>1</v>
      </c>
      <c r="T126">
        <v>2</v>
      </c>
      <c r="U126">
        <v>5</v>
      </c>
      <c r="V126">
        <v>5</v>
      </c>
      <c r="W126">
        <v>1</v>
      </c>
      <c r="X126">
        <v>4</v>
      </c>
      <c r="Y126">
        <v>2</v>
      </c>
      <c r="Z126">
        <v>3</v>
      </c>
      <c r="AA126">
        <v>3</v>
      </c>
      <c r="AB126">
        <f t="shared" si="3"/>
        <v>43</v>
      </c>
      <c r="AC126">
        <v>1</v>
      </c>
      <c r="AD126">
        <f t="shared" si="4"/>
        <v>18</v>
      </c>
      <c r="AE126">
        <f t="shared" si="5"/>
        <v>6</v>
      </c>
    </row>
    <row r="127" spans="1:31" x14ac:dyDescent="0.2">
      <c r="A127">
        <v>15025</v>
      </c>
      <c r="B127">
        <v>15025</v>
      </c>
      <c r="C127">
        <v>0</v>
      </c>
      <c r="D127">
        <v>1986</v>
      </c>
      <c r="E127" s="1">
        <v>43768.44027777778</v>
      </c>
      <c r="F127" t="s">
        <v>31</v>
      </c>
      <c r="G127">
        <v>5</v>
      </c>
      <c r="H127">
        <v>4</v>
      </c>
      <c r="I127">
        <v>2</v>
      </c>
      <c r="J127">
        <v>1</v>
      </c>
      <c r="K127">
        <v>1</v>
      </c>
      <c r="L127">
        <v>5</v>
      </c>
      <c r="M127">
        <v>4</v>
      </c>
      <c r="N127">
        <v>4</v>
      </c>
      <c r="O127">
        <v>4</v>
      </c>
      <c r="P127">
        <v>4</v>
      </c>
      <c r="Q127">
        <v>4</v>
      </c>
      <c r="R127">
        <v>2</v>
      </c>
      <c r="S127">
        <v>4</v>
      </c>
      <c r="T127">
        <v>1</v>
      </c>
      <c r="U127">
        <v>5</v>
      </c>
      <c r="V127">
        <v>5</v>
      </c>
      <c r="W127">
        <v>1</v>
      </c>
      <c r="X127">
        <v>2</v>
      </c>
      <c r="Y127">
        <v>4</v>
      </c>
      <c r="Z127">
        <v>4</v>
      </c>
      <c r="AA127">
        <v>2</v>
      </c>
      <c r="AB127">
        <f t="shared" si="3"/>
        <v>54</v>
      </c>
      <c r="AC127">
        <v>5</v>
      </c>
      <c r="AD127">
        <f t="shared" si="4"/>
        <v>24</v>
      </c>
      <c r="AE127">
        <f t="shared" si="5"/>
        <v>8</v>
      </c>
    </row>
    <row r="128" spans="1:31" x14ac:dyDescent="0.2">
      <c r="A128">
        <v>14987</v>
      </c>
      <c r="B128">
        <v>14987</v>
      </c>
      <c r="C128">
        <v>1</v>
      </c>
      <c r="D128">
        <v>1978</v>
      </c>
      <c r="E128" s="1">
        <v>43768.440972222219</v>
      </c>
      <c r="F128" t="s">
        <v>95</v>
      </c>
      <c r="G128">
        <v>2</v>
      </c>
      <c r="H128">
        <v>1</v>
      </c>
      <c r="I128">
        <v>5</v>
      </c>
      <c r="J128">
        <v>5</v>
      </c>
      <c r="K128">
        <v>1</v>
      </c>
      <c r="L128">
        <v>5</v>
      </c>
      <c r="M128">
        <v>3</v>
      </c>
      <c r="N128">
        <v>4</v>
      </c>
      <c r="O128">
        <v>1</v>
      </c>
      <c r="P128">
        <v>2</v>
      </c>
      <c r="Q128">
        <v>3</v>
      </c>
      <c r="R128">
        <v>1</v>
      </c>
      <c r="S128">
        <v>2</v>
      </c>
      <c r="T128">
        <v>1</v>
      </c>
      <c r="U128">
        <v>5</v>
      </c>
      <c r="V128">
        <v>4</v>
      </c>
      <c r="W128">
        <v>2</v>
      </c>
      <c r="X128">
        <v>4</v>
      </c>
      <c r="Y128">
        <v>2</v>
      </c>
      <c r="Z128">
        <v>3</v>
      </c>
      <c r="AA128">
        <v>3</v>
      </c>
      <c r="AB128">
        <f t="shared" si="3"/>
        <v>42</v>
      </c>
      <c r="AC128">
        <v>1</v>
      </c>
      <c r="AD128">
        <f t="shared" si="4"/>
        <v>20</v>
      </c>
      <c r="AE128">
        <f t="shared" si="5"/>
        <v>5</v>
      </c>
    </row>
    <row r="129" spans="1:31" x14ac:dyDescent="0.2">
      <c r="A129">
        <v>14985</v>
      </c>
      <c r="B129">
        <v>14985</v>
      </c>
      <c r="C129">
        <v>0</v>
      </c>
      <c r="D129">
        <v>1998</v>
      </c>
      <c r="E129" s="1">
        <v>43768.449305555558</v>
      </c>
      <c r="F129" t="s">
        <v>96</v>
      </c>
      <c r="G129">
        <v>2</v>
      </c>
      <c r="H129">
        <v>1</v>
      </c>
      <c r="I129">
        <v>5</v>
      </c>
      <c r="J129">
        <v>1</v>
      </c>
      <c r="K129">
        <v>5</v>
      </c>
      <c r="L129">
        <v>1</v>
      </c>
      <c r="M129">
        <v>4</v>
      </c>
      <c r="N129">
        <v>3</v>
      </c>
      <c r="O129">
        <v>2</v>
      </c>
      <c r="P129">
        <v>2</v>
      </c>
      <c r="Q129">
        <v>2</v>
      </c>
      <c r="R129">
        <v>1</v>
      </c>
      <c r="S129">
        <v>4</v>
      </c>
      <c r="T129">
        <v>1</v>
      </c>
      <c r="U129">
        <v>4</v>
      </c>
      <c r="V129">
        <v>1</v>
      </c>
      <c r="W129">
        <v>5</v>
      </c>
      <c r="X129">
        <v>4</v>
      </c>
      <c r="Y129">
        <v>2</v>
      </c>
      <c r="Z129">
        <v>1</v>
      </c>
      <c r="AA129">
        <v>5</v>
      </c>
      <c r="AB129">
        <f t="shared" si="3"/>
        <v>38</v>
      </c>
      <c r="AC129">
        <v>3</v>
      </c>
      <c r="AD129">
        <f t="shared" si="4"/>
        <v>22</v>
      </c>
      <c r="AE129">
        <f t="shared" si="5"/>
        <v>4</v>
      </c>
    </row>
    <row r="130" spans="1:31" x14ac:dyDescent="0.2">
      <c r="A130">
        <v>15054</v>
      </c>
      <c r="B130">
        <v>15054</v>
      </c>
      <c r="C130">
        <v>1</v>
      </c>
      <c r="D130">
        <v>1975</v>
      </c>
      <c r="E130" s="1">
        <v>43768.451388888891</v>
      </c>
      <c r="F130" t="s">
        <v>97</v>
      </c>
      <c r="G130">
        <v>2</v>
      </c>
      <c r="H130">
        <v>2</v>
      </c>
      <c r="I130">
        <v>4</v>
      </c>
      <c r="J130">
        <v>1</v>
      </c>
      <c r="K130">
        <v>2</v>
      </c>
      <c r="L130">
        <v>4</v>
      </c>
      <c r="M130">
        <v>3</v>
      </c>
      <c r="N130">
        <v>5</v>
      </c>
      <c r="O130">
        <v>3</v>
      </c>
      <c r="P130">
        <v>2</v>
      </c>
      <c r="Q130">
        <v>2</v>
      </c>
      <c r="R130">
        <v>1</v>
      </c>
      <c r="S130">
        <v>2</v>
      </c>
      <c r="T130">
        <v>1</v>
      </c>
      <c r="U130">
        <v>5</v>
      </c>
      <c r="V130">
        <v>5</v>
      </c>
      <c r="W130">
        <v>1</v>
      </c>
      <c r="X130">
        <v>2</v>
      </c>
      <c r="Y130">
        <v>4</v>
      </c>
      <c r="Z130">
        <v>1</v>
      </c>
      <c r="AA130">
        <v>5</v>
      </c>
      <c r="AB130">
        <f t="shared" si="3"/>
        <v>39</v>
      </c>
      <c r="AC130">
        <v>2</v>
      </c>
      <c r="AD130">
        <f t="shared" si="4"/>
        <v>21</v>
      </c>
      <c r="AE130">
        <f t="shared" si="5"/>
        <v>4</v>
      </c>
    </row>
    <row r="131" spans="1:31" x14ac:dyDescent="0.2">
      <c r="A131">
        <v>15075</v>
      </c>
      <c r="B131">
        <v>15075</v>
      </c>
      <c r="C131">
        <v>1</v>
      </c>
      <c r="D131">
        <v>2000</v>
      </c>
      <c r="E131" s="1">
        <v>43768.458333333336</v>
      </c>
      <c r="F131" t="s">
        <v>31</v>
      </c>
      <c r="G131">
        <v>2</v>
      </c>
      <c r="H131">
        <v>2</v>
      </c>
      <c r="I131">
        <v>4</v>
      </c>
      <c r="J131">
        <v>1</v>
      </c>
      <c r="K131">
        <v>5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5</v>
      </c>
      <c r="W131">
        <v>1</v>
      </c>
      <c r="X131">
        <v>5</v>
      </c>
      <c r="Y131">
        <v>1</v>
      </c>
      <c r="Z131">
        <v>1</v>
      </c>
      <c r="AA131">
        <v>5</v>
      </c>
      <c r="AB131">
        <f t="shared" ref="AB131:AB194" si="6">SUM(G131,H131,J131,K131,M131,N131,O131,P131,Q131,R131,S131,T131,U131,V131,X131,Z131)</f>
        <v>30</v>
      </c>
      <c r="AC131">
        <v>5</v>
      </c>
      <c r="AD131">
        <f t="shared" ref="AD131:AD194" si="7">SUM(M131,N131,O131,S131,T131,U131,X131)</f>
        <v>11</v>
      </c>
      <c r="AE131">
        <f t="shared" ref="AE131:AE194" si="8">SUM(P131,Q131)</f>
        <v>2</v>
      </c>
    </row>
    <row r="132" spans="1:31" x14ac:dyDescent="0.2">
      <c r="A132">
        <v>15082</v>
      </c>
      <c r="B132">
        <v>15082</v>
      </c>
      <c r="C132">
        <v>1</v>
      </c>
      <c r="D132">
        <v>1966</v>
      </c>
      <c r="E132" s="1">
        <v>43768.464583333334</v>
      </c>
      <c r="F132" t="s">
        <v>54</v>
      </c>
      <c r="G132">
        <v>3</v>
      </c>
      <c r="H132">
        <v>2</v>
      </c>
      <c r="I132">
        <v>4</v>
      </c>
      <c r="J132">
        <v>5</v>
      </c>
      <c r="K132">
        <v>5</v>
      </c>
      <c r="L132">
        <v>1</v>
      </c>
      <c r="M132">
        <v>2</v>
      </c>
      <c r="N132">
        <v>2</v>
      </c>
      <c r="O132">
        <v>1</v>
      </c>
      <c r="P132">
        <v>3</v>
      </c>
      <c r="Q132">
        <v>4</v>
      </c>
      <c r="R132">
        <v>1</v>
      </c>
      <c r="S132">
        <v>5</v>
      </c>
      <c r="T132">
        <v>2</v>
      </c>
      <c r="U132">
        <v>5</v>
      </c>
      <c r="V132">
        <v>1</v>
      </c>
      <c r="W132">
        <v>5</v>
      </c>
      <c r="X132">
        <v>5</v>
      </c>
      <c r="Y132">
        <v>1</v>
      </c>
      <c r="Z132">
        <v>1</v>
      </c>
      <c r="AA132">
        <v>5</v>
      </c>
      <c r="AB132">
        <f t="shared" si="6"/>
        <v>47</v>
      </c>
      <c r="AC132">
        <v>5</v>
      </c>
      <c r="AD132">
        <f t="shared" si="7"/>
        <v>22</v>
      </c>
      <c r="AE132">
        <f t="shared" si="8"/>
        <v>7</v>
      </c>
    </row>
    <row r="133" spans="1:31" x14ac:dyDescent="0.2">
      <c r="A133">
        <v>15042</v>
      </c>
      <c r="B133">
        <v>15042</v>
      </c>
      <c r="C133">
        <v>0</v>
      </c>
      <c r="D133">
        <v>1956</v>
      </c>
      <c r="E133" s="1">
        <v>43768.47152777778</v>
      </c>
      <c r="F133" t="s">
        <v>60</v>
      </c>
      <c r="G133">
        <v>5</v>
      </c>
      <c r="H133">
        <v>4</v>
      </c>
      <c r="I133">
        <v>2</v>
      </c>
      <c r="J133">
        <v>1</v>
      </c>
      <c r="K133">
        <v>5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5</v>
      </c>
      <c r="X133">
        <v>2</v>
      </c>
      <c r="Y133">
        <v>4</v>
      </c>
      <c r="Z133">
        <v>3</v>
      </c>
      <c r="AA133">
        <v>3</v>
      </c>
      <c r="AB133">
        <f t="shared" si="6"/>
        <v>30</v>
      </c>
      <c r="AC133">
        <v>1</v>
      </c>
      <c r="AD133">
        <f t="shared" si="7"/>
        <v>8</v>
      </c>
      <c r="AE133">
        <f t="shared" si="8"/>
        <v>2</v>
      </c>
    </row>
    <row r="134" spans="1:31" x14ac:dyDescent="0.2">
      <c r="A134">
        <v>15113</v>
      </c>
      <c r="B134">
        <v>15113</v>
      </c>
      <c r="C134">
        <v>0</v>
      </c>
      <c r="D134">
        <v>1959</v>
      </c>
      <c r="E134" s="1">
        <v>43768.472916666666</v>
      </c>
      <c r="F134" t="s">
        <v>54</v>
      </c>
      <c r="G134">
        <v>3</v>
      </c>
      <c r="H134">
        <v>1</v>
      </c>
      <c r="I134">
        <v>5</v>
      </c>
      <c r="J134">
        <v>1</v>
      </c>
      <c r="K134">
        <v>5</v>
      </c>
      <c r="L134">
        <v>1</v>
      </c>
      <c r="M134">
        <v>2</v>
      </c>
      <c r="N134">
        <v>2</v>
      </c>
      <c r="O134">
        <v>1</v>
      </c>
      <c r="P134">
        <v>4</v>
      </c>
      <c r="Q134">
        <v>4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5</v>
      </c>
      <c r="X134">
        <v>5</v>
      </c>
      <c r="Y134">
        <v>1</v>
      </c>
      <c r="Z134">
        <v>3</v>
      </c>
      <c r="AA134">
        <v>3</v>
      </c>
      <c r="AB134">
        <f t="shared" si="6"/>
        <v>36</v>
      </c>
      <c r="AC134">
        <v>5</v>
      </c>
      <c r="AD134">
        <f t="shared" si="7"/>
        <v>13</v>
      </c>
      <c r="AE134">
        <f t="shared" si="8"/>
        <v>8</v>
      </c>
    </row>
    <row r="135" spans="1:31" x14ac:dyDescent="0.2">
      <c r="A135">
        <v>15096</v>
      </c>
      <c r="B135">
        <v>15096</v>
      </c>
      <c r="C135">
        <v>0</v>
      </c>
      <c r="D135">
        <v>1975</v>
      </c>
      <c r="E135" s="1">
        <v>43768.474999999999</v>
      </c>
      <c r="F135" t="s">
        <v>98</v>
      </c>
      <c r="G135">
        <v>2</v>
      </c>
      <c r="H135">
        <v>2</v>
      </c>
      <c r="I135">
        <v>4</v>
      </c>
      <c r="J135">
        <v>1</v>
      </c>
      <c r="K135">
        <v>4</v>
      </c>
      <c r="L135">
        <v>2</v>
      </c>
      <c r="M135">
        <v>3</v>
      </c>
      <c r="N135">
        <v>4</v>
      </c>
      <c r="O135">
        <v>5</v>
      </c>
      <c r="P135">
        <v>3</v>
      </c>
      <c r="Q135">
        <v>3</v>
      </c>
      <c r="R135">
        <v>1</v>
      </c>
      <c r="S135">
        <v>4</v>
      </c>
      <c r="T135">
        <v>5</v>
      </c>
      <c r="U135">
        <v>5</v>
      </c>
      <c r="V135">
        <v>5</v>
      </c>
      <c r="W135">
        <v>1</v>
      </c>
      <c r="X135">
        <v>5</v>
      </c>
      <c r="Y135">
        <v>1</v>
      </c>
      <c r="Z135">
        <v>1</v>
      </c>
      <c r="AA135">
        <v>5</v>
      </c>
      <c r="AB135">
        <f t="shared" si="6"/>
        <v>53</v>
      </c>
      <c r="AC135">
        <v>3</v>
      </c>
      <c r="AD135">
        <f t="shared" si="7"/>
        <v>31</v>
      </c>
      <c r="AE135">
        <f t="shared" si="8"/>
        <v>6</v>
      </c>
    </row>
    <row r="136" spans="1:31" x14ac:dyDescent="0.2">
      <c r="A136">
        <v>15160</v>
      </c>
      <c r="B136">
        <v>15160</v>
      </c>
      <c r="C136">
        <v>0</v>
      </c>
      <c r="D136">
        <v>1976</v>
      </c>
      <c r="E136" s="1">
        <v>43768.49722222222</v>
      </c>
      <c r="F136" t="s">
        <v>60</v>
      </c>
      <c r="G136">
        <v>5</v>
      </c>
      <c r="H136">
        <v>2</v>
      </c>
      <c r="I136">
        <v>4</v>
      </c>
      <c r="J136">
        <v>1</v>
      </c>
      <c r="K136">
        <v>4</v>
      </c>
      <c r="L136">
        <v>2</v>
      </c>
      <c r="M136">
        <v>4</v>
      </c>
      <c r="N136">
        <v>1</v>
      </c>
      <c r="O136">
        <v>2</v>
      </c>
      <c r="P136">
        <v>1</v>
      </c>
      <c r="Q136">
        <v>1</v>
      </c>
      <c r="R136">
        <v>2</v>
      </c>
      <c r="S136">
        <v>2</v>
      </c>
      <c r="T136">
        <v>2</v>
      </c>
      <c r="U136">
        <v>5</v>
      </c>
      <c r="V136">
        <v>5</v>
      </c>
      <c r="W136">
        <v>1</v>
      </c>
      <c r="X136">
        <v>5</v>
      </c>
      <c r="Y136">
        <v>1</v>
      </c>
      <c r="Z136">
        <v>2</v>
      </c>
      <c r="AA136">
        <v>4</v>
      </c>
      <c r="AB136">
        <f t="shared" si="6"/>
        <v>44</v>
      </c>
      <c r="AC136">
        <v>1</v>
      </c>
      <c r="AD136">
        <f t="shared" si="7"/>
        <v>21</v>
      </c>
      <c r="AE136">
        <f t="shared" si="8"/>
        <v>2</v>
      </c>
    </row>
    <row r="137" spans="1:31" x14ac:dyDescent="0.2">
      <c r="A137">
        <v>15178</v>
      </c>
      <c r="B137">
        <v>15178</v>
      </c>
      <c r="C137">
        <v>0</v>
      </c>
      <c r="D137">
        <v>1984</v>
      </c>
      <c r="E137" s="1">
        <v>43768.502083333333</v>
      </c>
      <c r="F137" t="s">
        <v>60</v>
      </c>
      <c r="G137">
        <v>5</v>
      </c>
      <c r="H137">
        <v>4</v>
      </c>
      <c r="I137">
        <v>2</v>
      </c>
      <c r="J137">
        <v>1</v>
      </c>
      <c r="K137">
        <v>4</v>
      </c>
      <c r="L137">
        <v>2</v>
      </c>
      <c r="M137">
        <v>1</v>
      </c>
      <c r="N137">
        <v>4</v>
      </c>
      <c r="O137">
        <v>2</v>
      </c>
      <c r="P137">
        <v>5</v>
      </c>
      <c r="Q137">
        <v>5</v>
      </c>
      <c r="R137">
        <v>2</v>
      </c>
      <c r="S137">
        <v>3</v>
      </c>
      <c r="T137">
        <v>1</v>
      </c>
      <c r="U137">
        <v>4</v>
      </c>
      <c r="V137">
        <v>5</v>
      </c>
      <c r="W137">
        <v>1</v>
      </c>
      <c r="X137">
        <v>5</v>
      </c>
      <c r="Y137">
        <v>1</v>
      </c>
      <c r="Z137">
        <v>3</v>
      </c>
      <c r="AA137">
        <v>3</v>
      </c>
      <c r="AB137">
        <f t="shared" si="6"/>
        <v>54</v>
      </c>
      <c r="AC137">
        <v>1</v>
      </c>
      <c r="AD137">
        <f t="shared" si="7"/>
        <v>20</v>
      </c>
      <c r="AE137">
        <f t="shared" si="8"/>
        <v>10</v>
      </c>
    </row>
    <row r="138" spans="1:31" x14ac:dyDescent="0.2">
      <c r="A138">
        <v>15169</v>
      </c>
      <c r="B138">
        <v>15169</v>
      </c>
      <c r="C138">
        <v>1</v>
      </c>
      <c r="D138">
        <v>1989</v>
      </c>
      <c r="E138" s="1">
        <v>43768.504166666666</v>
      </c>
      <c r="F138" t="s">
        <v>43</v>
      </c>
      <c r="G138">
        <v>5</v>
      </c>
      <c r="H138">
        <v>3</v>
      </c>
      <c r="I138">
        <v>3</v>
      </c>
      <c r="J138">
        <v>5</v>
      </c>
      <c r="K138">
        <v>5</v>
      </c>
      <c r="L138">
        <v>1</v>
      </c>
      <c r="M138">
        <v>5</v>
      </c>
      <c r="N138">
        <v>5</v>
      </c>
      <c r="O138">
        <v>5</v>
      </c>
      <c r="P138">
        <v>3</v>
      </c>
      <c r="Q138">
        <v>3</v>
      </c>
      <c r="R138">
        <v>5</v>
      </c>
      <c r="S138">
        <v>1</v>
      </c>
      <c r="T138">
        <v>5</v>
      </c>
      <c r="U138">
        <v>5</v>
      </c>
      <c r="V138">
        <v>5</v>
      </c>
      <c r="W138">
        <v>1</v>
      </c>
      <c r="X138">
        <v>5</v>
      </c>
      <c r="Y138">
        <v>1</v>
      </c>
      <c r="Z138">
        <v>3</v>
      </c>
      <c r="AA138">
        <v>3</v>
      </c>
      <c r="AB138">
        <f t="shared" si="6"/>
        <v>68</v>
      </c>
      <c r="AC138">
        <v>5</v>
      </c>
      <c r="AD138">
        <f t="shared" si="7"/>
        <v>31</v>
      </c>
      <c r="AE138">
        <f t="shared" si="8"/>
        <v>6</v>
      </c>
    </row>
    <row r="139" spans="1:31" x14ac:dyDescent="0.2">
      <c r="A139">
        <v>15186</v>
      </c>
      <c r="B139">
        <v>15186</v>
      </c>
      <c r="C139">
        <v>0</v>
      </c>
      <c r="D139">
        <v>2000</v>
      </c>
      <c r="E139" s="1">
        <v>43768.509027777778</v>
      </c>
      <c r="F139" t="s">
        <v>31</v>
      </c>
      <c r="G139">
        <v>3</v>
      </c>
      <c r="H139">
        <v>4</v>
      </c>
      <c r="I139">
        <v>2</v>
      </c>
      <c r="J139">
        <v>1</v>
      </c>
      <c r="K139">
        <v>2</v>
      </c>
      <c r="L139">
        <v>4</v>
      </c>
      <c r="M139">
        <v>3</v>
      </c>
      <c r="N139">
        <v>4</v>
      </c>
      <c r="O139">
        <v>5</v>
      </c>
      <c r="P139">
        <v>5</v>
      </c>
      <c r="Q139">
        <v>4</v>
      </c>
      <c r="R139">
        <v>1</v>
      </c>
      <c r="S139">
        <v>3</v>
      </c>
      <c r="T139">
        <v>4</v>
      </c>
      <c r="U139">
        <v>5</v>
      </c>
      <c r="V139">
        <v>5</v>
      </c>
      <c r="W139">
        <v>1</v>
      </c>
      <c r="X139">
        <v>5</v>
      </c>
      <c r="Y139">
        <v>1</v>
      </c>
      <c r="Z139">
        <v>1</v>
      </c>
      <c r="AA139">
        <v>5</v>
      </c>
      <c r="AB139">
        <f t="shared" si="6"/>
        <v>55</v>
      </c>
      <c r="AC139">
        <v>5</v>
      </c>
      <c r="AD139">
        <f t="shared" si="7"/>
        <v>29</v>
      </c>
      <c r="AE139">
        <f t="shared" si="8"/>
        <v>9</v>
      </c>
    </row>
    <row r="140" spans="1:31" x14ac:dyDescent="0.2">
      <c r="A140">
        <v>15167</v>
      </c>
      <c r="B140">
        <v>15167</v>
      </c>
      <c r="C140">
        <v>0</v>
      </c>
      <c r="D140">
        <v>1997</v>
      </c>
      <c r="E140" s="1">
        <v>43768.517361111109</v>
      </c>
      <c r="F140" t="s">
        <v>60</v>
      </c>
      <c r="G140">
        <v>2</v>
      </c>
      <c r="H140">
        <v>1</v>
      </c>
      <c r="I140">
        <v>5</v>
      </c>
      <c r="J140">
        <v>1</v>
      </c>
      <c r="K140">
        <v>5</v>
      </c>
      <c r="L140">
        <v>1</v>
      </c>
      <c r="M140">
        <v>1</v>
      </c>
      <c r="N140">
        <v>1</v>
      </c>
      <c r="O140">
        <v>2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4</v>
      </c>
      <c r="V140">
        <v>1</v>
      </c>
      <c r="W140">
        <v>5</v>
      </c>
      <c r="X140">
        <v>4</v>
      </c>
      <c r="Y140">
        <v>2</v>
      </c>
      <c r="Z140">
        <v>2</v>
      </c>
      <c r="AA140">
        <v>4</v>
      </c>
      <c r="AB140">
        <f t="shared" si="6"/>
        <v>29</v>
      </c>
      <c r="AC140">
        <v>1</v>
      </c>
      <c r="AD140">
        <f t="shared" si="7"/>
        <v>14</v>
      </c>
      <c r="AE140">
        <f t="shared" si="8"/>
        <v>2</v>
      </c>
    </row>
    <row r="141" spans="1:31" x14ac:dyDescent="0.2">
      <c r="A141">
        <v>15179</v>
      </c>
      <c r="B141">
        <v>15179</v>
      </c>
      <c r="C141">
        <v>1</v>
      </c>
      <c r="D141">
        <v>1999</v>
      </c>
      <c r="E141" s="1">
        <v>43768.531944444447</v>
      </c>
      <c r="F141" t="s">
        <v>31</v>
      </c>
      <c r="G141">
        <v>1</v>
      </c>
      <c r="H141">
        <v>2</v>
      </c>
      <c r="I141">
        <v>4</v>
      </c>
      <c r="J141">
        <v>1</v>
      </c>
      <c r="K141">
        <v>5</v>
      </c>
      <c r="L141">
        <v>1</v>
      </c>
      <c r="M141">
        <v>5</v>
      </c>
      <c r="N141">
        <v>5</v>
      </c>
      <c r="O141">
        <v>4</v>
      </c>
      <c r="P141">
        <v>5</v>
      </c>
      <c r="Q141">
        <v>4</v>
      </c>
      <c r="R141">
        <v>2</v>
      </c>
      <c r="S141">
        <v>5</v>
      </c>
      <c r="T141">
        <v>4</v>
      </c>
      <c r="U141">
        <v>4</v>
      </c>
      <c r="V141">
        <v>4</v>
      </c>
      <c r="W141">
        <v>2</v>
      </c>
      <c r="X141">
        <v>4</v>
      </c>
      <c r="Y141">
        <v>2</v>
      </c>
      <c r="Z141">
        <v>1</v>
      </c>
      <c r="AA141">
        <v>5</v>
      </c>
      <c r="AB141">
        <f t="shared" si="6"/>
        <v>56</v>
      </c>
      <c r="AC141">
        <v>5</v>
      </c>
      <c r="AD141">
        <f t="shared" si="7"/>
        <v>31</v>
      </c>
      <c r="AE141">
        <f t="shared" si="8"/>
        <v>9</v>
      </c>
    </row>
    <row r="142" spans="1:31" x14ac:dyDescent="0.2">
      <c r="A142">
        <v>15239</v>
      </c>
      <c r="B142">
        <v>15239</v>
      </c>
      <c r="C142">
        <v>1</v>
      </c>
      <c r="D142">
        <v>1968</v>
      </c>
      <c r="E142" s="1">
        <v>43768.531944444447</v>
      </c>
      <c r="F142" t="s">
        <v>99</v>
      </c>
      <c r="G142">
        <v>1</v>
      </c>
      <c r="H142">
        <v>1</v>
      </c>
      <c r="I142">
        <v>5</v>
      </c>
      <c r="J142">
        <v>2</v>
      </c>
      <c r="K142">
        <v>1</v>
      </c>
      <c r="L142">
        <v>5</v>
      </c>
      <c r="M142">
        <v>5</v>
      </c>
      <c r="N142">
        <v>5</v>
      </c>
      <c r="O142">
        <v>4</v>
      </c>
      <c r="P142">
        <v>5</v>
      </c>
      <c r="Q142">
        <v>5</v>
      </c>
      <c r="R142">
        <v>2</v>
      </c>
      <c r="S142">
        <v>5</v>
      </c>
      <c r="T142">
        <v>5</v>
      </c>
      <c r="U142">
        <v>5</v>
      </c>
      <c r="V142">
        <v>5</v>
      </c>
      <c r="W142">
        <v>1</v>
      </c>
      <c r="X142">
        <v>5</v>
      </c>
      <c r="Y142">
        <v>1</v>
      </c>
      <c r="Z142">
        <v>1</v>
      </c>
      <c r="AA142">
        <v>5</v>
      </c>
      <c r="AB142">
        <f t="shared" si="6"/>
        <v>57</v>
      </c>
      <c r="AC142">
        <v>5</v>
      </c>
      <c r="AD142">
        <f t="shared" si="7"/>
        <v>34</v>
      </c>
      <c r="AE142">
        <f t="shared" si="8"/>
        <v>10</v>
      </c>
    </row>
    <row r="143" spans="1:31" x14ac:dyDescent="0.2">
      <c r="A143">
        <v>15250</v>
      </c>
      <c r="B143">
        <v>15250</v>
      </c>
      <c r="C143">
        <v>0</v>
      </c>
      <c r="D143">
        <v>1979</v>
      </c>
      <c r="E143" s="1">
        <v>43768.536111111112</v>
      </c>
      <c r="F143" t="s">
        <v>100</v>
      </c>
      <c r="G143">
        <v>2</v>
      </c>
      <c r="H143">
        <v>1</v>
      </c>
      <c r="I143">
        <v>5</v>
      </c>
      <c r="J143">
        <v>1</v>
      </c>
      <c r="K143">
        <v>4</v>
      </c>
      <c r="L143">
        <v>2</v>
      </c>
      <c r="M143">
        <v>2</v>
      </c>
      <c r="N143">
        <v>3</v>
      </c>
      <c r="O143">
        <v>1</v>
      </c>
      <c r="P143">
        <v>2</v>
      </c>
      <c r="Q143">
        <v>3</v>
      </c>
      <c r="R143">
        <v>1</v>
      </c>
      <c r="S143">
        <v>1</v>
      </c>
      <c r="T143">
        <v>1</v>
      </c>
      <c r="U143">
        <v>4</v>
      </c>
      <c r="V143">
        <v>1</v>
      </c>
      <c r="W143">
        <v>5</v>
      </c>
      <c r="X143">
        <v>2</v>
      </c>
      <c r="Y143">
        <v>4</v>
      </c>
      <c r="Z143">
        <v>1</v>
      </c>
      <c r="AA143">
        <v>5</v>
      </c>
      <c r="AB143">
        <f t="shared" si="6"/>
        <v>30</v>
      </c>
      <c r="AC143">
        <v>3</v>
      </c>
      <c r="AD143">
        <f t="shared" si="7"/>
        <v>14</v>
      </c>
      <c r="AE143">
        <f t="shared" si="8"/>
        <v>5</v>
      </c>
    </row>
    <row r="144" spans="1:31" x14ac:dyDescent="0.2">
      <c r="A144">
        <v>15242</v>
      </c>
      <c r="B144">
        <v>15242</v>
      </c>
      <c r="C144">
        <v>0</v>
      </c>
      <c r="D144">
        <v>1987</v>
      </c>
      <c r="E144" s="1">
        <v>43768.538194444445</v>
      </c>
      <c r="F144" t="s">
        <v>40</v>
      </c>
      <c r="G144">
        <v>3</v>
      </c>
      <c r="H144">
        <v>4</v>
      </c>
      <c r="I144">
        <v>2</v>
      </c>
      <c r="J144">
        <v>4</v>
      </c>
      <c r="K144">
        <v>5</v>
      </c>
      <c r="L144">
        <v>1</v>
      </c>
      <c r="M144">
        <v>5</v>
      </c>
      <c r="N144">
        <v>5</v>
      </c>
      <c r="O144">
        <v>5</v>
      </c>
      <c r="P144">
        <v>5</v>
      </c>
      <c r="Q144">
        <v>3</v>
      </c>
      <c r="R144">
        <v>2</v>
      </c>
      <c r="S144">
        <v>4</v>
      </c>
      <c r="T144">
        <v>4</v>
      </c>
      <c r="U144">
        <v>5</v>
      </c>
      <c r="V144">
        <v>5</v>
      </c>
      <c r="W144">
        <v>1</v>
      </c>
      <c r="X144">
        <v>5</v>
      </c>
      <c r="Y144">
        <v>1</v>
      </c>
      <c r="Z144">
        <v>1</v>
      </c>
      <c r="AA144">
        <v>5</v>
      </c>
      <c r="AB144">
        <f t="shared" si="6"/>
        <v>65</v>
      </c>
      <c r="AC144">
        <v>5</v>
      </c>
      <c r="AD144">
        <f t="shared" si="7"/>
        <v>33</v>
      </c>
      <c r="AE144">
        <f t="shared" si="8"/>
        <v>8</v>
      </c>
    </row>
    <row r="145" spans="1:31" x14ac:dyDescent="0.2">
      <c r="A145">
        <v>15230</v>
      </c>
      <c r="B145">
        <v>15230</v>
      </c>
      <c r="C145">
        <v>0</v>
      </c>
      <c r="D145">
        <v>1991</v>
      </c>
      <c r="E145" s="1">
        <v>43768.552083333336</v>
      </c>
      <c r="F145" t="s">
        <v>31</v>
      </c>
      <c r="G145">
        <v>5</v>
      </c>
      <c r="H145">
        <v>2</v>
      </c>
      <c r="I145">
        <v>4</v>
      </c>
      <c r="J145">
        <v>1</v>
      </c>
      <c r="K145">
        <v>4</v>
      </c>
      <c r="L145">
        <v>2</v>
      </c>
      <c r="M145">
        <v>5</v>
      </c>
      <c r="N145">
        <v>5</v>
      </c>
      <c r="O145">
        <v>5</v>
      </c>
      <c r="P145">
        <v>5</v>
      </c>
      <c r="Q145">
        <v>5</v>
      </c>
      <c r="R145">
        <v>1</v>
      </c>
      <c r="S145">
        <v>1</v>
      </c>
      <c r="T145">
        <v>2</v>
      </c>
      <c r="U145">
        <v>5</v>
      </c>
      <c r="V145">
        <v>5</v>
      </c>
      <c r="W145">
        <v>1</v>
      </c>
      <c r="X145">
        <v>4</v>
      </c>
      <c r="Y145">
        <v>2</v>
      </c>
      <c r="Z145">
        <v>5</v>
      </c>
      <c r="AA145">
        <v>1</v>
      </c>
      <c r="AB145">
        <f t="shared" si="6"/>
        <v>60</v>
      </c>
      <c r="AC145">
        <v>5</v>
      </c>
      <c r="AD145">
        <f t="shared" si="7"/>
        <v>27</v>
      </c>
      <c r="AE145">
        <f t="shared" si="8"/>
        <v>10</v>
      </c>
    </row>
    <row r="146" spans="1:31" x14ac:dyDescent="0.2">
      <c r="A146">
        <v>15271</v>
      </c>
      <c r="B146">
        <v>15271</v>
      </c>
      <c r="C146">
        <v>0</v>
      </c>
      <c r="D146">
        <v>1983</v>
      </c>
      <c r="E146" s="1">
        <v>43768.56527777778</v>
      </c>
      <c r="F146" t="s">
        <v>31</v>
      </c>
      <c r="G146">
        <v>4</v>
      </c>
      <c r="H146">
        <v>2</v>
      </c>
      <c r="I146">
        <v>4</v>
      </c>
      <c r="J146">
        <v>3</v>
      </c>
      <c r="K146">
        <v>1</v>
      </c>
      <c r="L146">
        <v>5</v>
      </c>
      <c r="M146">
        <v>2</v>
      </c>
      <c r="N146">
        <v>4</v>
      </c>
      <c r="O146">
        <v>4</v>
      </c>
      <c r="P146">
        <v>2</v>
      </c>
      <c r="Q146">
        <v>2</v>
      </c>
      <c r="R146">
        <v>1</v>
      </c>
      <c r="S146">
        <v>4</v>
      </c>
      <c r="T146">
        <v>2</v>
      </c>
      <c r="U146">
        <v>5</v>
      </c>
      <c r="V146">
        <v>5</v>
      </c>
      <c r="W146">
        <v>1</v>
      </c>
      <c r="X146">
        <v>4</v>
      </c>
      <c r="Y146">
        <v>2</v>
      </c>
      <c r="Z146">
        <v>2</v>
      </c>
      <c r="AA146">
        <v>4</v>
      </c>
      <c r="AB146">
        <f t="shared" si="6"/>
        <v>47</v>
      </c>
      <c r="AC146">
        <v>5</v>
      </c>
      <c r="AD146">
        <f t="shared" si="7"/>
        <v>25</v>
      </c>
      <c r="AE146">
        <f t="shared" si="8"/>
        <v>4</v>
      </c>
    </row>
    <row r="147" spans="1:31" x14ac:dyDescent="0.2">
      <c r="A147">
        <v>15313</v>
      </c>
      <c r="B147">
        <v>15313</v>
      </c>
      <c r="C147">
        <v>1</v>
      </c>
      <c r="D147">
        <v>1996</v>
      </c>
      <c r="E147" s="1">
        <v>43768.570833333331</v>
      </c>
      <c r="F147" t="s">
        <v>38</v>
      </c>
      <c r="G147">
        <v>1</v>
      </c>
      <c r="H147">
        <v>2</v>
      </c>
      <c r="I147">
        <v>4</v>
      </c>
      <c r="J147">
        <v>2</v>
      </c>
      <c r="K147">
        <v>5</v>
      </c>
      <c r="L147">
        <v>1</v>
      </c>
      <c r="M147">
        <v>3</v>
      </c>
      <c r="N147">
        <v>2</v>
      </c>
      <c r="O147">
        <v>2</v>
      </c>
      <c r="P147">
        <v>3</v>
      </c>
      <c r="Q147">
        <v>3</v>
      </c>
      <c r="R147">
        <v>1</v>
      </c>
      <c r="S147">
        <v>1</v>
      </c>
      <c r="T147">
        <v>1</v>
      </c>
      <c r="U147">
        <v>2</v>
      </c>
      <c r="V147">
        <v>5</v>
      </c>
      <c r="W147">
        <v>1</v>
      </c>
      <c r="X147">
        <v>3</v>
      </c>
      <c r="Y147">
        <v>3</v>
      </c>
      <c r="Z147">
        <v>4</v>
      </c>
      <c r="AA147">
        <v>2</v>
      </c>
      <c r="AB147">
        <f t="shared" si="6"/>
        <v>40</v>
      </c>
      <c r="AC147">
        <v>1</v>
      </c>
      <c r="AD147">
        <f t="shared" si="7"/>
        <v>14</v>
      </c>
      <c r="AE147">
        <f t="shared" si="8"/>
        <v>6</v>
      </c>
    </row>
    <row r="148" spans="1:31" x14ac:dyDescent="0.2">
      <c r="A148">
        <v>15339</v>
      </c>
      <c r="B148">
        <v>15339</v>
      </c>
      <c r="C148">
        <v>0</v>
      </c>
      <c r="D148">
        <v>1989</v>
      </c>
      <c r="E148" s="1">
        <v>43768.57916666667</v>
      </c>
      <c r="F148" t="s">
        <v>101</v>
      </c>
      <c r="G148">
        <v>2</v>
      </c>
      <c r="H148">
        <v>5</v>
      </c>
      <c r="I148">
        <v>1</v>
      </c>
      <c r="J148">
        <v>4</v>
      </c>
      <c r="K148">
        <v>4</v>
      </c>
      <c r="L148">
        <v>2</v>
      </c>
      <c r="M148">
        <v>5</v>
      </c>
      <c r="N148">
        <v>5</v>
      </c>
      <c r="O148">
        <v>4</v>
      </c>
      <c r="P148">
        <v>5</v>
      </c>
      <c r="Q148">
        <v>5</v>
      </c>
      <c r="R148">
        <v>2</v>
      </c>
      <c r="S148">
        <v>3</v>
      </c>
      <c r="T148">
        <v>2</v>
      </c>
      <c r="U148">
        <v>5</v>
      </c>
      <c r="V148">
        <v>5</v>
      </c>
      <c r="W148">
        <v>1</v>
      </c>
      <c r="X148">
        <v>5</v>
      </c>
      <c r="Y148">
        <v>1</v>
      </c>
      <c r="Z148">
        <v>2</v>
      </c>
      <c r="AA148">
        <v>4</v>
      </c>
      <c r="AB148">
        <f t="shared" si="6"/>
        <v>63</v>
      </c>
      <c r="AC148">
        <v>3</v>
      </c>
      <c r="AD148">
        <f t="shared" si="7"/>
        <v>29</v>
      </c>
      <c r="AE148">
        <f t="shared" si="8"/>
        <v>10</v>
      </c>
    </row>
    <row r="149" spans="1:31" x14ac:dyDescent="0.2">
      <c r="A149">
        <v>15363</v>
      </c>
      <c r="B149">
        <v>15363</v>
      </c>
      <c r="C149">
        <v>0</v>
      </c>
      <c r="D149">
        <v>1998</v>
      </c>
      <c r="E149" s="1">
        <v>43768.586805555555</v>
      </c>
      <c r="F149" t="s">
        <v>74</v>
      </c>
      <c r="G149">
        <v>1</v>
      </c>
      <c r="H149">
        <v>1</v>
      </c>
      <c r="I149">
        <v>5</v>
      </c>
      <c r="J149">
        <v>1</v>
      </c>
      <c r="K149">
        <v>1</v>
      </c>
      <c r="L149">
        <v>5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5</v>
      </c>
      <c r="X149">
        <v>4</v>
      </c>
      <c r="Y149">
        <v>2</v>
      </c>
      <c r="Z149">
        <v>1</v>
      </c>
      <c r="AA149">
        <v>5</v>
      </c>
      <c r="AB149">
        <f t="shared" si="6"/>
        <v>19</v>
      </c>
      <c r="AC149">
        <v>1</v>
      </c>
      <c r="AD149">
        <f t="shared" si="7"/>
        <v>10</v>
      </c>
      <c r="AE149">
        <f t="shared" si="8"/>
        <v>2</v>
      </c>
    </row>
    <row r="150" spans="1:31" x14ac:dyDescent="0.2">
      <c r="A150">
        <v>15382</v>
      </c>
      <c r="B150">
        <v>15382</v>
      </c>
      <c r="C150">
        <v>0</v>
      </c>
      <c r="D150">
        <v>1992</v>
      </c>
      <c r="E150" s="1">
        <v>43768.623611111114</v>
      </c>
      <c r="F150" t="s">
        <v>102</v>
      </c>
      <c r="G150">
        <v>1</v>
      </c>
      <c r="H150">
        <v>1</v>
      </c>
      <c r="I150">
        <v>5</v>
      </c>
      <c r="J150">
        <v>1</v>
      </c>
      <c r="K150">
        <v>1</v>
      </c>
      <c r="L150">
        <v>5</v>
      </c>
      <c r="M150">
        <v>1</v>
      </c>
      <c r="N150">
        <v>2</v>
      </c>
      <c r="O150">
        <v>1</v>
      </c>
      <c r="P150">
        <v>2</v>
      </c>
      <c r="Q150">
        <v>3</v>
      </c>
      <c r="R150">
        <v>1</v>
      </c>
      <c r="S150">
        <v>1</v>
      </c>
      <c r="T150">
        <v>1</v>
      </c>
      <c r="U150">
        <v>4</v>
      </c>
      <c r="V150">
        <v>5</v>
      </c>
      <c r="W150">
        <v>1</v>
      </c>
      <c r="X150">
        <v>4</v>
      </c>
      <c r="Y150">
        <v>2</v>
      </c>
      <c r="Z150">
        <v>1</v>
      </c>
      <c r="AA150">
        <v>5</v>
      </c>
      <c r="AB150">
        <f t="shared" si="6"/>
        <v>30</v>
      </c>
      <c r="AC150">
        <v>1</v>
      </c>
      <c r="AD150">
        <f t="shared" si="7"/>
        <v>14</v>
      </c>
      <c r="AE150">
        <f t="shared" si="8"/>
        <v>5</v>
      </c>
    </row>
    <row r="151" spans="1:31" x14ac:dyDescent="0.2">
      <c r="A151">
        <v>15437</v>
      </c>
      <c r="B151">
        <v>15437</v>
      </c>
      <c r="C151">
        <v>0</v>
      </c>
      <c r="D151">
        <v>1998</v>
      </c>
      <c r="E151" s="1">
        <v>43768.625694444447</v>
      </c>
      <c r="F151" t="s">
        <v>31</v>
      </c>
      <c r="G151">
        <v>3</v>
      </c>
      <c r="H151">
        <v>5</v>
      </c>
      <c r="I151">
        <v>1</v>
      </c>
      <c r="J151">
        <v>4</v>
      </c>
      <c r="K151">
        <v>1</v>
      </c>
      <c r="L151">
        <v>5</v>
      </c>
      <c r="M151">
        <v>5</v>
      </c>
      <c r="N151">
        <v>5</v>
      </c>
      <c r="O151">
        <v>3</v>
      </c>
      <c r="P151">
        <v>5</v>
      </c>
      <c r="Q151">
        <v>4</v>
      </c>
      <c r="R151">
        <v>1</v>
      </c>
      <c r="S151">
        <v>4</v>
      </c>
      <c r="T151">
        <v>5</v>
      </c>
      <c r="U151">
        <v>5</v>
      </c>
      <c r="V151">
        <v>5</v>
      </c>
      <c r="W151">
        <v>1</v>
      </c>
      <c r="X151">
        <v>5</v>
      </c>
      <c r="Y151">
        <v>1</v>
      </c>
      <c r="Z151">
        <v>5</v>
      </c>
      <c r="AA151">
        <v>1</v>
      </c>
      <c r="AB151">
        <f t="shared" si="6"/>
        <v>65</v>
      </c>
      <c r="AC151">
        <v>5</v>
      </c>
      <c r="AD151">
        <f t="shared" si="7"/>
        <v>32</v>
      </c>
      <c r="AE151">
        <f t="shared" si="8"/>
        <v>9</v>
      </c>
    </row>
    <row r="152" spans="1:31" x14ac:dyDescent="0.2">
      <c r="A152">
        <v>15462</v>
      </c>
      <c r="B152">
        <v>15462</v>
      </c>
      <c r="C152">
        <v>0</v>
      </c>
      <c r="D152">
        <v>1985</v>
      </c>
      <c r="E152" s="1">
        <v>43768.643750000003</v>
      </c>
      <c r="F152" t="s">
        <v>103</v>
      </c>
      <c r="G152">
        <v>1</v>
      </c>
      <c r="H152">
        <v>4</v>
      </c>
      <c r="I152">
        <v>2</v>
      </c>
      <c r="J152">
        <v>2</v>
      </c>
      <c r="K152">
        <v>2</v>
      </c>
      <c r="L152">
        <v>4</v>
      </c>
      <c r="M152">
        <v>4</v>
      </c>
      <c r="N152">
        <v>5</v>
      </c>
      <c r="O152">
        <v>2</v>
      </c>
      <c r="P152">
        <v>4</v>
      </c>
      <c r="Q152">
        <v>4</v>
      </c>
      <c r="R152">
        <v>1</v>
      </c>
      <c r="S152">
        <v>3</v>
      </c>
      <c r="T152">
        <v>5</v>
      </c>
      <c r="U152">
        <v>3</v>
      </c>
      <c r="V152">
        <v>5</v>
      </c>
      <c r="W152">
        <v>1</v>
      </c>
      <c r="X152">
        <v>3</v>
      </c>
      <c r="Y152">
        <v>3</v>
      </c>
      <c r="Z152">
        <v>5</v>
      </c>
      <c r="AA152">
        <v>1</v>
      </c>
      <c r="AB152">
        <f t="shared" si="6"/>
        <v>53</v>
      </c>
      <c r="AC152">
        <v>5</v>
      </c>
      <c r="AD152">
        <f t="shared" si="7"/>
        <v>25</v>
      </c>
      <c r="AE152">
        <f t="shared" si="8"/>
        <v>8</v>
      </c>
    </row>
    <row r="153" spans="1:31" x14ac:dyDescent="0.2">
      <c r="A153">
        <v>15487</v>
      </c>
      <c r="B153">
        <v>15487</v>
      </c>
      <c r="C153">
        <v>0</v>
      </c>
      <c r="D153">
        <v>1966</v>
      </c>
      <c r="E153" s="1">
        <v>43768.665972222225</v>
      </c>
      <c r="F153" t="s">
        <v>104</v>
      </c>
      <c r="G153">
        <v>1</v>
      </c>
      <c r="H153">
        <v>2</v>
      </c>
      <c r="I153">
        <v>4</v>
      </c>
      <c r="J153">
        <v>1</v>
      </c>
      <c r="K153">
        <v>5</v>
      </c>
      <c r="L153">
        <v>1</v>
      </c>
      <c r="M153">
        <v>4</v>
      </c>
      <c r="N153">
        <v>5</v>
      </c>
      <c r="O153">
        <v>4</v>
      </c>
      <c r="P153">
        <v>4</v>
      </c>
      <c r="Q153">
        <v>5</v>
      </c>
      <c r="R153">
        <v>1</v>
      </c>
      <c r="S153">
        <v>5</v>
      </c>
      <c r="T153">
        <v>5</v>
      </c>
      <c r="U153">
        <v>5</v>
      </c>
      <c r="V153">
        <v>5</v>
      </c>
      <c r="W153">
        <v>1</v>
      </c>
      <c r="X153">
        <v>5</v>
      </c>
      <c r="Y153">
        <v>1</v>
      </c>
      <c r="Z153">
        <v>1</v>
      </c>
      <c r="AA153">
        <v>5</v>
      </c>
      <c r="AB153">
        <f t="shared" si="6"/>
        <v>58</v>
      </c>
      <c r="AC153">
        <v>3</v>
      </c>
      <c r="AD153">
        <f t="shared" si="7"/>
        <v>33</v>
      </c>
      <c r="AE153">
        <f t="shared" si="8"/>
        <v>9</v>
      </c>
    </row>
    <row r="154" spans="1:31" x14ac:dyDescent="0.2">
      <c r="A154">
        <v>15500</v>
      </c>
      <c r="B154">
        <v>15500</v>
      </c>
      <c r="C154">
        <v>1</v>
      </c>
      <c r="D154">
        <v>2000</v>
      </c>
      <c r="E154" s="1">
        <v>43768.676388888889</v>
      </c>
      <c r="F154" t="s">
        <v>105</v>
      </c>
      <c r="G154">
        <v>1</v>
      </c>
      <c r="H154">
        <v>1</v>
      </c>
      <c r="I154">
        <v>5</v>
      </c>
      <c r="J154">
        <v>2</v>
      </c>
      <c r="K154">
        <v>5</v>
      </c>
      <c r="L154">
        <v>1</v>
      </c>
      <c r="M154">
        <v>2</v>
      </c>
      <c r="N154">
        <v>5</v>
      </c>
      <c r="O154">
        <v>4</v>
      </c>
      <c r="P154">
        <v>4</v>
      </c>
      <c r="Q154">
        <v>1</v>
      </c>
      <c r="R154">
        <v>1</v>
      </c>
      <c r="S154">
        <v>5</v>
      </c>
      <c r="T154">
        <v>5</v>
      </c>
      <c r="U154">
        <v>5</v>
      </c>
      <c r="V154">
        <v>1</v>
      </c>
      <c r="W154">
        <v>5</v>
      </c>
      <c r="X154">
        <v>5</v>
      </c>
      <c r="Y154">
        <v>1</v>
      </c>
      <c r="Z154">
        <v>1</v>
      </c>
      <c r="AA154">
        <v>5</v>
      </c>
      <c r="AB154">
        <f t="shared" si="6"/>
        <v>48</v>
      </c>
      <c r="AC154">
        <v>1</v>
      </c>
      <c r="AD154">
        <f t="shared" si="7"/>
        <v>31</v>
      </c>
      <c r="AE154">
        <f t="shared" si="8"/>
        <v>5</v>
      </c>
    </row>
    <row r="155" spans="1:31" x14ac:dyDescent="0.2">
      <c r="A155">
        <v>15530</v>
      </c>
      <c r="B155">
        <v>15530</v>
      </c>
      <c r="C155">
        <v>0</v>
      </c>
      <c r="D155">
        <v>1984</v>
      </c>
      <c r="E155" s="1">
        <v>43768.693055555559</v>
      </c>
      <c r="F155" t="s">
        <v>106</v>
      </c>
      <c r="G155">
        <v>1</v>
      </c>
      <c r="H155">
        <v>4</v>
      </c>
      <c r="I155">
        <v>2</v>
      </c>
      <c r="J155">
        <v>1</v>
      </c>
      <c r="K155">
        <v>5</v>
      </c>
      <c r="L155">
        <v>1</v>
      </c>
      <c r="M155">
        <v>5</v>
      </c>
      <c r="N155">
        <v>5</v>
      </c>
      <c r="O155">
        <v>5</v>
      </c>
      <c r="P155">
        <v>5</v>
      </c>
      <c r="Q155">
        <v>5</v>
      </c>
      <c r="R155">
        <v>5</v>
      </c>
      <c r="S155">
        <v>3</v>
      </c>
      <c r="T155">
        <v>1</v>
      </c>
      <c r="U155">
        <v>5</v>
      </c>
      <c r="V155">
        <v>5</v>
      </c>
      <c r="W155">
        <v>1</v>
      </c>
      <c r="X155">
        <v>5</v>
      </c>
      <c r="Y155">
        <v>1</v>
      </c>
      <c r="Z155">
        <v>1</v>
      </c>
      <c r="AA155">
        <v>5</v>
      </c>
      <c r="AB155">
        <f t="shared" si="6"/>
        <v>61</v>
      </c>
      <c r="AC155">
        <v>3</v>
      </c>
      <c r="AD155">
        <f t="shared" si="7"/>
        <v>29</v>
      </c>
      <c r="AE155">
        <f t="shared" si="8"/>
        <v>10</v>
      </c>
    </row>
    <row r="156" spans="1:31" x14ac:dyDescent="0.2">
      <c r="A156">
        <v>15569</v>
      </c>
      <c r="B156">
        <v>15569</v>
      </c>
      <c r="C156">
        <v>1</v>
      </c>
      <c r="D156">
        <v>1997</v>
      </c>
      <c r="E156" s="1">
        <v>43768.70416666667</v>
      </c>
      <c r="F156" t="s">
        <v>38</v>
      </c>
      <c r="G156">
        <v>2</v>
      </c>
      <c r="H156">
        <v>1</v>
      </c>
      <c r="I156">
        <v>5</v>
      </c>
      <c r="J156">
        <v>1</v>
      </c>
      <c r="K156">
        <v>4</v>
      </c>
      <c r="L156">
        <v>2</v>
      </c>
      <c r="M156">
        <v>1</v>
      </c>
      <c r="N156">
        <v>5</v>
      </c>
      <c r="O156">
        <v>3</v>
      </c>
      <c r="P156">
        <v>5</v>
      </c>
      <c r="Q156">
        <v>2</v>
      </c>
      <c r="R156">
        <v>1</v>
      </c>
      <c r="S156">
        <v>2</v>
      </c>
      <c r="T156">
        <v>1</v>
      </c>
      <c r="U156">
        <v>4</v>
      </c>
      <c r="V156">
        <v>5</v>
      </c>
      <c r="W156">
        <v>1</v>
      </c>
      <c r="X156">
        <v>4</v>
      </c>
      <c r="Y156">
        <v>2</v>
      </c>
      <c r="Z156">
        <v>1</v>
      </c>
      <c r="AA156">
        <v>5</v>
      </c>
      <c r="AB156">
        <f t="shared" si="6"/>
        <v>42</v>
      </c>
      <c r="AC156">
        <v>1</v>
      </c>
      <c r="AD156">
        <f t="shared" si="7"/>
        <v>20</v>
      </c>
      <c r="AE156">
        <f t="shared" si="8"/>
        <v>7</v>
      </c>
    </row>
    <row r="157" spans="1:31" x14ac:dyDescent="0.2">
      <c r="A157">
        <v>15486</v>
      </c>
      <c r="B157">
        <v>15486</v>
      </c>
      <c r="C157">
        <v>1</v>
      </c>
      <c r="D157">
        <v>1990</v>
      </c>
      <c r="E157" s="1">
        <v>43768.704861111109</v>
      </c>
      <c r="F157" t="s">
        <v>54</v>
      </c>
      <c r="G157">
        <v>3</v>
      </c>
      <c r="H157">
        <v>2</v>
      </c>
      <c r="I157">
        <v>4</v>
      </c>
      <c r="J157">
        <v>1</v>
      </c>
      <c r="K157">
        <v>5</v>
      </c>
      <c r="L157">
        <v>1</v>
      </c>
      <c r="M157">
        <v>5</v>
      </c>
      <c r="N157">
        <v>4</v>
      </c>
      <c r="O157">
        <v>4</v>
      </c>
      <c r="P157">
        <v>5</v>
      </c>
      <c r="Q157">
        <v>5</v>
      </c>
      <c r="R157">
        <v>1</v>
      </c>
      <c r="S157">
        <v>1</v>
      </c>
      <c r="T157">
        <v>1</v>
      </c>
      <c r="U157">
        <v>5</v>
      </c>
      <c r="V157">
        <v>1</v>
      </c>
      <c r="W157">
        <v>5</v>
      </c>
      <c r="X157">
        <v>4</v>
      </c>
      <c r="Y157">
        <v>2</v>
      </c>
      <c r="Z157">
        <v>2</v>
      </c>
      <c r="AA157">
        <v>4</v>
      </c>
      <c r="AB157">
        <f t="shared" si="6"/>
        <v>49</v>
      </c>
      <c r="AC157">
        <v>5</v>
      </c>
      <c r="AD157">
        <f t="shared" si="7"/>
        <v>24</v>
      </c>
      <c r="AE157">
        <f t="shared" si="8"/>
        <v>10</v>
      </c>
    </row>
    <row r="158" spans="1:31" x14ac:dyDescent="0.2">
      <c r="A158">
        <v>15494</v>
      </c>
      <c r="B158">
        <v>15494</v>
      </c>
      <c r="C158">
        <v>0</v>
      </c>
      <c r="D158">
        <v>1981</v>
      </c>
      <c r="E158" s="1">
        <v>43768.706250000003</v>
      </c>
      <c r="F158" t="s">
        <v>31</v>
      </c>
      <c r="G158">
        <v>5</v>
      </c>
      <c r="H158">
        <v>2</v>
      </c>
      <c r="I158">
        <v>4</v>
      </c>
      <c r="J158">
        <v>1</v>
      </c>
      <c r="K158">
        <v>2</v>
      </c>
      <c r="L158">
        <v>4</v>
      </c>
      <c r="M158">
        <v>5</v>
      </c>
      <c r="N158">
        <v>5</v>
      </c>
      <c r="O158">
        <v>5</v>
      </c>
      <c r="P158">
        <v>5</v>
      </c>
      <c r="Q158">
        <v>5</v>
      </c>
      <c r="R158">
        <v>3</v>
      </c>
      <c r="S158">
        <v>3</v>
      </c>
      <c r="T158">
        <v>3</v>
      </c>
      <c r="U158">
        <v>4</v>
      </c>
      <c r="V158">
        <v>5</v>
      </c>
      <c r="W158">
        <v>1</v>
      </c>
      <c r="X158">
        <v>5</v>
      </c>
      <c r="Y158">
        <v>1</v>
      </c>
      <c r="Z158">
        <v>2</v>
      </c>
      <c r="AA158">
        <v>4</v>
      </c>
      <c r="AB158">
        <f t="shared" si="6"/>
        <v>60</v>
      </c>
      <c r="AC158">
        <v>5</v>
      </c>
      <c r="AD158">
        <f t="shared" si="7"/>
        <v>30</v>
      </c>
      <c r="AE158">
        <f t="shared" si="8"/>
        <v>10</v>
      </c>
    </row>
    <row r="159" spans="1:31" x14ac:dyDescent="0.2">
      <c r="A159">
        <v>14895</v>
      </c>
      <c r="B159">
        <v>14895</v>
      </c>
      <c r="C159">
        <v>0</v>
      </c>
      <c r="D159">
        <v>1995</v>
      </c>
      <c r="E159" s="1">
        <v>43768.706944444442</v>
      </c>
      <c r="F159" t="s">
        <v>54</v>
      </c>
      <c r="G159">
        <v>2</v>
      </c>
      <c r="H159">
        <v>2</v>
      </c>
      <c r="I159">
        <v>4</v>
      </c>
      <c r="J159">
        <v>4</v>
      </c>
      <c r="K159">
        <v>5</v>
      </c>
      <c r="L159">
        <v>1</v>
      </c>
      <c r="M159">
        <v>5</v>
      </c>
      <c r="N159">
        <v>5</v>
      </c>
      <c r="O159">
        <v>5</v>
      </c>
      <c r="P159">
        <v>5</v>
      </c>
      <c r="Q159">
        <v>5</v>
      </c>
      <c r="R159">
        <v>2</v>
      </c>
      <c r="S159">
        <v>5</v>
      </c>
      <c r="T159">
        <v>5</v>
      </c>
      <c r="U159">
        <v>5</v>
      </c>
      <c r="V159">
        <v>5</v>
      </c>
      <c r="W159">
        <v>1</v>
      </c>
      <c r="X159">
        <v>5</v>
      </c>
      <c r="Y159">
        <v>1</v>
      </c>
      <c r="Z159">
        <v>4</v>
      </c>
      <c r="AA159">
        <v>2</v>
      </c>
      <c r="AB159">
        <f t="shared" si="6"/>
        <v>69</v>
      </c>
      <c r="AC159">
        <v>5</v>
      </c>
      <c r="AD159">
        <f t="shared" si="7"/>
        <v>35</v>
      </c>
      <c r="AE159">
        <f t="shared" si="8"/>
        <v>10</v>
      </c>
    </row>
    <row r="160" spans="1:31" x14ac:dyDescent="0.2">
      <c r="A160">
        <v>15575</v>
      </c>
      <c r="B160">
        <v>15575</v>
      </c>
      <c r="C160">
        <v>0</v>
      </c>
      <c r="D160">
        <v>1971</v>
      </c>
      <c r="E160" s="1">
        <v>43768.709722222222</v>
      </c>
      <c r="F160" t="s">
        <v>71</v>
      </c>
      <c r="G160">
        <v>2</v>
      </c>
      <c r="H160">
        <v>1</v>
      </c>
      <c r="I160">
        <v>5</v>
      </c>
      <c r="J160">
        <v>1</v>
      </c>
      <c r="K160">
        <v>5</v>
      </c>
      <c r="L160">
        <v>1</v>
      </c>
      <c r="M160">
        <v>3</v>
      </c>
      <c r="N160">
        <v>3</v>
      </c>
      <c r="O160">
        <v>1</v>
      </c>
      <c r="P160">
        <v>5</v>
      </c>
      <c r="Q160">
        <v>3</v>
      </c>
      <c r="R160">
        <v>1</v>
      </c>
      <c r="S160">
        <v>1</v>
      </c>
      <c r="T160">
        <v>1</v>
      </c>
      <c r="U160">
        <v>3</v>
      </c>
      <c r="V160">
        <v>1</v>
      </c>
      <c r="W160">
        <v>5</v>
      </c>
      <c r="X160">
        <v>2</v>
      </c>
      <c r="Y160">
        <v>4</v>
      </c>
      <c r="Z160">
        <v>5</v>
      </c>
      <c r="AA160">
        <v>1</v>
      </c>
      <c r="AB160">
        <f t="shared" si="6"/>
        <v>38</v>
      </c>
      <c r="AC160">
        <v>1</v>
      </c>
      <c r="AD160">
        <f t="shared" si="7"/>
        <v>14</v>
      </c>
      <c r="AE160">
        <f t="shared" si="8"/>
        <v>8</v>
      </c>
    </row>
    <row r="161" spans="1:31" x14ac:dyDescent="0.2">
      <c r="A161">
        <v>14922</v>
      </c>
      <c r="B161">
        <v>14922</v>
      </c>
      <c r="C161">
        <v>0</v>
      </c>
      <c r="D161">
        <v>1986</v>
      </c>
      <c r="E161" s="1">
        <v>43768.729166666664</v>
      </c>
      <c r="F161" t="s">
        <v>107</v>
      </c>
      <c r="G161">
        <v>3</v>
      </c>
      <c r="H161">
        <v>1</v>
      </c>
      <c r="I161">
        <v>5</v>
      </c>
      <c r="J161">
        <v>1</v>
      </c>
      <c r="K161">
        <v>3</v>
      </c>
      <c r="L161">
        <v>3</v>
      </c>
      <c r="M161">
        <v>4</v>
      </c>
      <c r="N161">
        <v>5</v>
      </c>
      <c r="O161">
        <v>4</v>
      </c>
      <c r="P161">
        <v>5</v>
      </c>
      <c r="Q161">
        <v>5</v>
      </c>
      <c r="R161">
        <v>1</v>
      </c>
      <c r="S161">
        <v>1</v>
      </c>
      <c r="T161">
        <v>1</v>
      </c>
      <c r="U161">
        <v>5</v>
      </c>
      <c r="V161">
        <v>1</v>
      </c>
      <c r="W161">
        <v>5</v>
      </c>
      <c r="X161">
        <v>5</v>
      </c>
      <c r="Y161">
        <v>1</v>
      </c>
      <c r="Z161">
        <v>2</v>
      </c>
      <c r="AA161">
        <v>4</v>
      </c>
      <c r="AB161">
        <f t="shared" si="6"/>
        <v>47</v>
      </c>
      <c r="AC161">
        <v>4</v>
      </c>
      <c r="AD161">
        <f t="shared" si="7"/>
        <v>25</v>
      </c>
      <c r="AE161">
        <f t="shared" si="8"/>
        <v>10</v>
      </c>
    </row>
    <row r="162" spans="1:31" x14ac:dyDescent="0.2">
      <c r="A162">
        <v>15577</v>
      </c>
      <c r="B162">
        <v>15577</v>
      </c>
      <c r="C162">
        <v>1</v>
      </c>
      <c r="D162">
        <v>1990</v>
      </c>
      <c r="E162" s="1">
        <v>43768.751388888886</v>
      </c>
      <c r="F162" t="s">
        <v>38</v>
      </c>
      <c r="G162">
        <v>1</v>
      </c>
      <c r="H162">
        <v>1</v>
      </c>
      <c r="I162">
        <v>5</v>
      </c>
      <c r="J162">
        <v>1</v>
      </c>
      <c r="K162">
        <v>2</v>
      </c>
      <c r="L162">
        <v>4</v>
      </c>
      <c r="M162">
        <v>1</v>
      </c>
      <c r="N162">
        <v>1</v>
      </c>
      <c r="O162">
        <v>1</v>
      </c>
      <c r="P162">
        <v>2</v>
      </c>
      <c r="Q162">
        <v>2</v>
      </c>
      <c r="R162">
        <v>1</v>
      </c>
      <c r="S162">
        <v>1</v>
      </c>
      <c r="T162">
        <v>1</v>
      </c>
      <c r="U162">
        <v>2</v>
      </c>
      <c r="V162">
        <v>1</v>
      </c>
      <c r="W162">
        <v>5</v>
      </c>
      <c r="X162">
        <v>4</v>
      </c>
      <c r="Y162">
        <v>2</v>
      </c>
      <c r="Z162">
        <v>3</v>
      </c>
      <c r="AA162">
        <v>3</v>
      </c>
      <c r="AB162">
        <f t="shared" si="6"/>
        <v>25</v>
      </c>
      <c r="AC162">
        <v>1</v>
      </c>
      <c r="AD162">
        <f t="shared" si="7"/>
        <v>11</v>
      </c>
      <c r="AE162">
        <f t="shared" si="8"/>
        <v>4</v>
      </c>
    </row>
    <row r="163" spans="1:31" x14ac:dyDescent="0.2">
      <c r="A163">
        <v>15657</v>
      </c>
      <c r="B163">
        <v>15657</v>
      </c>
      <c r="C163">
        <v>0</v>
      </c>
      <c r="D163">
        <v>1974</v>
      </c>
      <c r="E163" s="1">
        <v>43768.75277777778</v>
      </c>
      <c r="F163" t="s">
        <v>108</v>
      </c>
      <c r="G163">
        <v>5</v>
      </c>
      <c r="H163">
        <v>1</v>
      </c>
      <c r="I163">
        <v>5</v>
      </c>
      <c r="J163">
        <v>5</v>
      </c>
      <c r="K163">
        <v>5</v>
      </c>
      <c r="L163">
        <v>1</v>
      </c>
      <c r="M163">
        <v>3</v>
      </c>
      <c r="N163">
        <v>5</v>
      </c>
      <c r="O163">
        <v>5</v>
      </c>
      <c r="P163">
        <v>5</v>
      </c>
      <c r="Q163">
        <v>5</v>
      </c>
      <c r="R163">
        <v>1</v>
      </c>
      <c r="S163">
        <v>5</v>
      </c>
      <c r="T163">
        <v>1</v>
      </c>
      <c r="U163">
        <v>5</v>
      </c>
      <c r="V163">
        <v>5</v>
      </c>
      <c r="W163">
        <v>1</v>
      </c>
      <c r="X163">
        <v>5</v>
      </c>
      <c r="Y163">
        <v>1</v>
      </c>
      <c r="Z163">
        <v>1</v>
      </c>
      <c r="AA163">
        <v>5</v>
      </c>
      <c r="AB163">
        <f t="shared" si="6"/>
        <v>62</v>
      </c>
      <c r="AC163">
        <v>5</v>
      </c>
      <c r="AD163">
        <f t="shared" si="7"/>
        <v>29</v>
      </c>
      <c r="AE163">
        <f t="shared" si="8"/>
        <v>10</v>
      </c>
    </row>
    <row r="164" spans="1:31" x14ac:dyDescent="0.2">
      <c r="A164">
        <v>15682</v>
      </c>
      <c r="B164">
        <v>15682</v>
      </c>
      <c r="C164">
        <v>0</v>
      </c>
      <c r="D164">
        <v>1950</v>
      </c>
      <c r="E164" s="1">
        <v>43768.768055555556</v>
      </c>
      <c r="F164" t="s">
        <v>109</v>
      </c>
      <c r="G164">
        <v>2</v>
      </c>
      <c r="H164">
        <v>2</v>
      </c>
      <c r="I164">
        <v>4</v>
      </c>
      <c r="J164">
        <v>2</v>
      </c>
      <c r="K164">
        <v>5</v>
      </c>
      <c r="L164">
        <v>1</v>
      </c>
      <c r="M164">
        <v>2</v>
      </c>
      <c r="N164">
        <v>4</v>
      </c>
      <c r="O164">
        <v>4</v>
      </c>
      <c r="P164">
        <v>2</v>
      </c>
      <c r="Q164">
        <v>3</v>
      </c>
      <c r="R164">
        <v>1</v>
      </c>
      <c r="S164">
        <v>4</v>
      </c>
      <c r="T164">
        <v>2</v>
      </c>
      <c r="U164">
        <v>5</v>
      </c>
      <c r="V164">
        <v>5</v>
      </c>
      <c r="W164">
        <v>1</v>
      </c>
      <c r="X164">
        <v>5</v>
      </c>
      <c r="Y164">
        <v>1</v>
      </c>
      <c r="Z164">
        <v>1</v>
      </c>
      <c r="AA164">
        <v>5</v>
      </c>
      <c r="AB164">
        <f t="shared" si="6"/>
        <v>49</v>
      </c>
      <c r="AC164">
        <v>5</v>
      </c>
      <c r="AD164">
        <f t="shared" si="7"/>
        <v>26</v>
      </c>
      <c r="AE164">
        <f t="shared" si="8"/>
        <v>5</v>
      </c>
    </row>
    <row r="165" spans="1:31" x14ac:dyDescent="0.2">
      <c r="A165">
        <v>15678</v>
      </c>
      <c r="B165">
        <v>15678</v>
      </c>
      <c r="C165">
        <v>0</v>
      </c>
      <c r="D165">
        <v>1993</v>
      </c>
      <c r="E165" s="1">
        <v>43768.774305555555</v>
      </c>
      <c r="F165" t="s">
        <v>110</v>
      </c>
      <c r="G165">
        <v>2</v>
      </c>
      <c r="H165">
        <v>1</v>
      </c>
      <c r="I165">
        <v>5</v>
      </c>
      <c r="J165">
        <v>1</v>
      </c>
      <c r="K165">
        <v>5</v>
      </c>
      <c r="L165">
        <v>1</v>
      </c>
      <c r="M165">
        <v>2</v>
      </c>
      <c r="N165">
        <v>4</v>
      </c>
      <c r="O165">
        <v>2</v>
      </c>
      <c r="P165">
        <v>3</v>
      </c>
      <c r="Q165">
        <v>3</v>
      </c>
      <c r="R165">
        <v>1</v>
      </c>
      <c r="S165">
        <v>5</v>
      </c>
      <c r="T165">
        <v>2</v>
      </c>
      <c r="U165">
        <v>5</v>
      </c>
      <c r="V165">
        <v>1</v>
      </c>
      <c r="W165">
        <v>5</v>
      </c>
      <c r="X165">
        <v>5</v>
      </c>
      <c r="Y165">
        <v>1</v>
      </c>
      <c r="Z165">
        <v>1</v>
      </c>
      <c r="AA165">
        <v>5</v>
      </c>
      <c r="AB165">
        <f t="shared" si="6"/>
        <v>43</v>
      </c>
      <c r="AC165">
        <v>3</v>
      </c>
      <c r="AD165">
        <f t="shared" si="7"/>
        <v>25</v>
      </c>
      <c r="AE165">
        <f t="shared" si="8"/>
        <v>6</v>
      </c>
    </row>
    <row r="166" spans="1:31" x14ac:dyDescent="0.2">
      <c r="A166">
        <v>15705</v>
      </c>
      <c r="B166">
        <v>15705</v>
      </c>
      <c r="C166">
        <v>0</v>
      </c>
      <c r="D166">
        <v>1998</v>
      </c>
      <c r="E166" s="1">
        <v>43768.786111111112</v>
      </c>
      <c r="F166" t="s">
        <v>111</v>
      </c>
      <c r="G166">
        <v>2</v>
      </c>
      <c r="H166">
        <v>1</v>
      </c>
      <c r="I166">
        <v>5</v>
      </c>
      <c r="J166">
        <v>1</v>
      </c>
      <c r="K166">
        <v>2</v>
      </c>
      <c r="L166">
        <v>4</v>
      </c>
      <c r="M166">
        <v>2</v>
      </c>
      <c r="N166">
        <v>2</v>
      </c>
      <c r="O166">
        <v>2</v>
      </c>
      <c r="P166">
        <v>2</v>
      </c>
      <c r="Q166">
        <v>2</v>
      </c>
      <c r="R166">
        <v>1</v>
      </c>
      <c r="S166">
        <v>1</v>
      </c>
      <c r="T166">
        <v>1</v>
      </c>
      <c r="U166">
        <v>5</v>
      </c>
      <c r="V166">
        <v>1</v>
      </c>
      <c r="W166">
        <v>5</v>
      </c>
      <c r="X166">
        <v>2</v>
      </c>
      <c r="Y166">
        <v>4</v>
      </c>
      <c r="Z166">
        <v>1</v>
      </c>
      <c r="AA166">
        <v>5</v>
      </c>
      <c r="AB166">
        <f t="shared" si="6"/>
        <v>28</v>
      </c>
      <c r="AC166">
        <v>1</v>
      </c>
      <c r="AD166">
        <f t="shared" si="7"/>
        <v>15</v>
      </c>
      <c r="AE166">
        <f t="shared" si="8"/>
        <v>4</v>
      </c>
    </row>
    <row r="167" spans="1:31" x14ac:dyDescent="0.2">
      <c r="A167">
        <v>15706</v>
      </c>
      <c r="B167">
        <v>15706</v>
      </c>
      <c r="C167">
        <v>0</v>
      </c>
      <c r="D167">
        <v>1995</v>
      </c>
      <c r="E167" s="1">
        <v>43768.786805555559</v>
      </c>
      <c r="F167" t="s">
        <v>112</v>
      </c>
      <c r="G167">
        <v>4</v>
      </c>
      <c r="H167">
        <v>4</v>
      </c>
      <c r="I167">
        <v>2</v>
      </c>
      <c r="J167">
        <v>3</v>
      </c>
      <c r="K167">
        <v>3</v>
      </c>
      <c r="L167">
        <v>3</v>
      </c>
      <c r="M167">
        <v>5</v>
      </c>
      <c r="N167">
        <v>4</v>
      </c>
      <c r="O167">
        <v>4</v>
      </c>
      <c r="P167">
        <v>4</v>
      </c>
      <c r="Q167">
        <v>5</v>
      </c>
      <c r="R167">
        <v>4</v>
      </c>
      <c r="S167">
        <v>4</v>
      </c>
      <c r="T167">
        <v>2</v>
      </c>
      <c r="U167">
        <v>5</v>
      </c>
      <c r="V167">
        <v>5</v>
      </c>
      <c r="W167">
        <v>1</v>
      </c>
      <c r="X167">
        <v>4</v>
      </c>
      <c r="Y167">
        <v>2</v>
      </c>
      <c r="Z167">
        <v>3</v>
      </c>
      <c r="AA167">
        <v>3</v>
      </c>
      <c r="AB167">
        <f t="shared" si="6"/>
        <v>63</v>
      </c>
      <c r="AC167">
        <v>4</v>
      </c>
      <c r="AD167">
        <f t="shared" si="7"/>
        <v>28</v>
      </c>
      <c r="AE167">
        <f t="shared" si="8"/>
        <v>9</v>
      </c>
    </row>
    <row r="168" spans="1:31" x14ac:dyDescent="0.2">
      <c r="A168">
        <v>15693</v>
      </c>
      <c r="B168">
        <v>15693</v>
      </c>
      <c r="C168">
        <v>0</v>
      </c>
      <c r="D168">
        <v>1978</v>
      </c>
      <c r="E168" s="1">
        <v>43768.788888888892</v>
      </c>
      <c r="F168" t="s">
        <v>38</v>
      </c>
      <c r="G168">
        <v>2</v>
      </c>
      <c r="H168">
        <v>2</v>
      </c>
      <c r="I168">
        <v>4</v>
      </c>
      <c r="J168">
        <v>1</v>
      </c>
      <c r="K168">
        <v>4</v>
      </c>
      <c r="L168">
        <v>2</v>
      </c>
      <c r="M168">
        <v>3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2</v>
      </c>
      <c r="V168">
        <v>5</v>
      </c>
      <c r="W168">
        <v>1</v>
      </c>
      <c r="X168">
        <v>4</v>
      </c>
      <c r="Y168">
        <v>2</v>
      </c>
      <c r="Z168">
        <v>5</v>
      </c>
      <c r="AA168">
        <v>1</v>
      </c>
      <c r="AB168">
        <f t="shared" si="6"/>
        <v>35</v>
      </c>
      <c r="AC168">
        <v>1</v>
      </c>
      <c r="AD168">
        <f t="shared" si="7"/>
        <v>13</v>
      </c>
      <c r="AE168">
        <f t="shared" si="8"/>
        <v>2</v>
      </c>
    </row>
    <row r="169" spans="1:31" x14ac:dyDescent="0.2">
      <c r="A169">
        <v>15808</v>
      </c>
      <c r="B169">
        <v>15808</v>
      </c>
      <c r="C169">
        <v>1</v>
      </c>
      <c r="D169">
        <v>1993</v>
      </c>
      <c r="E169" s="1">
        <v>43768.847916666666</v>
      </c>
      <c r="F169" t="s">
        <v>113</v>
      </c>
      <c r="G169">
        <v>2</v>
      </c>
      <c r="H169">
        <v>1</v>
      </c>
      <c r="I169">
        <v>5</v>
      </c>
      <c r="J169">
        <v>2</v>
      </c>
      <c r="K169">
        <v>4</v>
      </c>
      <c r="L169">
        <v>2</v>
      </c>
      <c r="M169">
        <v>4</v>
      </c>
      <c r="N169">
        <v>3</v>
      </c>
      <c r="O169">
        <v>1</v>
      </c>
      <c r="P169">
        <v>4</v>
      </c>
      <c r="Q169">
        <v>4</v>
      </c>
      <c r="R169">
        <v>1</v>
      </c>
      <c r="S169">
        <v>2</v>
      </c>
      <c r="T169">
        <v>1</v>
      </c>
      <c r="U169">
        <v>4</v>
      </c>
      <c r="V169">
        <v>1</v>
      </c>
      <c r="W169">
        <v>5</v>
      </c>
      <c r="X169">
        <v>5</v>
      </c>
      <c r="Y169">
        <v>1</v>
      </c>
      <c r="Z169">
        <v>1</v>
      </c>
      <c r="AA169">
        <v>5</v>
      </c>
      <c r="AB169">
        <f t="shared" si="6"/>
        <v>40</v>
      </c>
      <c r="AC169">
        <v>3</v>
      </c>
      <c r="AD169">
        <f t="shared" si="7"/>
        <v>20</v>
      </c>
      <c r="AE169">
        <f t="shared" si="8"/>
        <v>8</v>
      </c>
    </row>
    <row r="170" spans="1:31" x14ac:dyDescent="0.2">
      <c r="A170">
        <v>15791</v>
      </c>
      <c r="B170">
        <v>15791</v>
      </c>
      <c r="C170">
        <v>0</v>
      </c>
      <c r="D170">
        <v>1997</v>
      </c>
      <c r="E170" s="1">
        <v>43768.868750000001</v>
      </c>
      <c r="F170" t="s">
        <v>114</v>
      </c>
      <c r="G170">
        <v>1</v>
      </c>
      <c r="H170">
        <v>5</v>
      </c>
      <c r="I170">
        <v>1</v>
      </c>
      <c r="J170">
        <v>2</v>
      </c>
      <c r="K170">
        <v>5</v>
      </c>
      <c r="L170">
        <v>1</v>
      </c>
      <c r="M170">
        <v>5</v>
      </c>
      <c r="N170">
        <v>5</v>
      </c>
      <c r="O170">
        <v>5</v>
      </c>
      <c r="P170">
        <v>5</v>
      </c>
      <c r="Q170">
        <v>5</v>
      </c>
      <c r="R170">
        <v>1</v>
      </c>
      <c r="S170">
        <v>5</v>
      </c>
      <c r="T170">
        <v>5</v>
      </c>
      <c r="U170">
        <v>5</v>
      </c>
      <c r="V170">
        <v>5</v>
      </c>
      <c r="W170">
        <v>1</v>
      </c>
      <c r="X170">
        <v>5</v>
      </c>
      <c r="Y170">
        <v>1</v>
      </c>
      <c r="Z170">
        <v>1</v>
      </c>
      <c r="AA170">
        <v>5</v>
      </c>
      <c r="AB170">
        <f t="shared" si="6"/>
        <v>65</v>
      </c>
      <c r="AC170">
        <v>5</v>
      </c>
      <c r="AD170">
        <f t="shared" si="7"/>
        <v>35</v>
      </c>
      <c r="AE170">
        <f t="shared" si="8"/>
        <v>10</v>
      </c>
    </row>
    <row r="171" spans="1:31" x14ac:dyDescent="0.2">
      <c r="A171">
        <v>15865</v>
      </c>
      <c r="B171">
        <v>15865</v>
      </c>
      <c r="C171">
        <v>0</v>
      </c>
      <c r="D171">
        <v>1990</v>
      </c>
      <c r="E171" s="1">
        <v>43768.897916666669</v>
      </c>
      <c r="F171" t="s">
        <v>115</v>
      </c>
      <c r="G171">
        <v>2</v>
      </c>
      <c r="H171">
        <v>1</v>
      </c>
      <c r="I171">
        <v>5</v>
      </c>
      <c r="J171">
        <v>4</v>
      </c>
      <c r="K171">
        <v>2</v>
      </c>
      <c r="L171">
        <v>4</v>
      </c>
      <c r="M171">
        <v>2</v>
      </c>
      <c r="N171">
        <v>4</v>
      </c>
      <c r="O171">
        <v>2</v>
      </c>
      <c r="P171">
        <v>4</v>
      </c>
      <c r="Q171">
        <v>4</v>
      </c>
      <c r="R171">
        <v>1</v>
      </c>
      <c r="S171">
        <v>4</v>
      </c>
      <c r="T171">
        <v>1</v>
      </c>
      <c r="U171">
        <v>4</v>
      </c>
      <c r="V171">
        <v>5</v>
      </c>
      <c r="W171">
        <v>1</v>
      </c>
      <c r="X171">
        <v>4</v>
      </c>
      <c r="Y171">
        <v>2</v>
      </c>
      <c r="Z171">
        <v>1</v>
      </c>
      <c r="AA171">
        <v>5</v>
      </c>
      <c r="AB171">
        <f t="shared" si="6"/>
        <v>45</v>
      </c>
      <c r="AC171">
        <v>1</v>
      </c>
      <c r="AD171">
        <f t="shared" si="7"/>
        <v>21</v>
      </c>
      <c r="AE171">
        <f t="shared" si="8"/>
        <v>8</v>
      </c>
    </row>
    <row r="172" spans="1:31" x14ac:dyDescent="0.2">
      <c r="A172">
        <v>14481</v>
      </c>
      <c r="B172">
        <v>14481</v>
      </c>
      <c r="C172">
        <v>0</v>
      </c>
      <c r="D172">
        <v>1996</v>
      </c>
      <c r="E172" s="1">
        <v>43768.9</v>
      </c>
      <c r="F172" t="s">
        <v>116</v>
      </c>
      <c r="G172">
        <v>2</v>
      </c>
      <c r="H172">
        <v>1</v>
      </c>
      <c r="I172">
        <v>5</v>
      </c>
      <c r="J172">
        <v>1</v>
      </c>
      <c r="K172">
        <v>5</v>
      </c>
      <c r="L172">
        <v>1</v>
      </c>
      <c r="M172">
        <v>2</v>
      </c>
      <c r="N172">
        <v>2</v>
      </c>
      <c r="O172">
        <v>1</v>
      </c>
      <c r="P172">
        <v>2</v>
      </c>
      <c r="Q172">
        <v>2</v>
      </c>
      <c r="R172">
        <v>2</v>
      </c>
      <c r="S172">
        <v>1</v>
      </c>
      <c r="T172">
        <v>1</v>
      </c>
      <c r="U172">
        <v>4</v>
      </c>
      <c r="V172">
        <v>1</v>
      </c>
      <c r="W172">
        <v>5</v>
      </c>
      <c r="X172">
        <v>4</v>
      </c>
      <c r="Y172">
        <v>2</v>
      </c>
      <c r="Z172">
        <v>1</v>
      </c>
      <c r="AA172">
        <v>5</v>
      </c>
      <c r="AB172">
        <f t="shared" si="6"/>
        <v>32</v>
      </c>
      <c r="AC172">
        <v>1</v>
      </c>
      <c r="AD172">
        <f t="shared" si="7"/>
        <v>15</v>
      </c>
      <c r="AE172">
        <f t="shared" si="8"/>
        <v>4</v>
      </c>
    </row>
    <row r="173" spans="1:31" x14ac:dyDescent="0.2">
      <c r="A173">
        <v>15918</v>
      </c>
      <c r="B173">
        <v>15918</v>
      </c>
      <c r="C173">
        <v>1</v>
      </c>
      <c r="D173">
        <v>1987</v>
      </c>
      <c r="E173" s="1">
        <v>43768.902777777781</v>
      </c>
      <c r="F173" t="s">
        <v>71</v>
      </c>
      <c r="G173">
        <v>3</v>
      </c>
      <c r="H173">
        <v>2</v>
      </c>
      <c r="I173">
        <v>4</v>
      </c>
      <c r="J173">
        <v>2</v>
      </c>
      <c r="K173">
        <v>5</v>
      </c>
      <c r="L173">
        <v>1</v>
      </c>
      <c r="M173">
        <v>1</v>
      </c>
      <c r="N173">
        <v>2</v>
      </c>
      <c r="O173">
        <v>1</v>
      </c>
      <c r="P173">
        <v>2</v>
      </c>
      <c r="Q173">
        <v>3</v>
      </c>
      <c r="R173">
        <v>1</v>
      </c>
      <c r="S173">
        <v>1</v>
      </c>
      <c r="T173">
        <v>1</v>
      </c>
      <c r="U173">
        <v>2</v>
      </c>
      <c r="V173">
        <v>5</v>
      </c>
      <c r="W173">
        <v>1</v>
      </c>
      <c r="X173">
        <v>4</v>
      </c>
      <c r="Y173">
        <v>2</v>
      </c>
      <c r="Z173">
        <v>1</v>
      </c>
      <c r="AA173">
        <v>5</v>
      </c>
      <c r="AB173">
        <f t="shared" si="6"/>
        <v>36</v>
      </c>
      <c r="AC173">
        <v>1</v>
      </c>
      <c r="AD173">
        <f t="shared" si="7"/>
        <v>12</v>
      </c>
      <c r="AE173">
        <f t="shared" si="8"/>
        <v>5</v>
      </c>
    </row>
    <row r="174" spans="1:31" x14ac:dyDescent="0.2">
      <c r="A174">
        <v>15930</v>
      </c>
      <c r="B174">
        <v>15930</v>
      </c>
      <c r="C174">
        <v>0</v>
      </c>
      <c r="D174">
        <v>2000</v>
      </c>
      <c r="E174" s="1">
        <v>43768.911111111112</v>
      </c>
      <c r="F174" t="s">
        <v>69</v>
      </c>
      <c r="G174">
        <v>3</v>
      </c>
      <c r="H174">
        <v>2</v>
      </c>
      <c r="I174">
        <v>4</v>
      </c>
      <c r="J174">
        <v>1</v>
      </c>
      <c r="K174">
        <v>4</v>
      </c>
      <c r="L174">
        <v>2</v>
      </c>
      <c r="M174">
        <v>5</v>
      </c>
      <c r="N174">
        <v>4</v>
      </c>
      <c r="O174">
        <v>2</v>
      </c>
      <c r="P174">
        <v>1</v>
      </c>
      <c r="Q174">
        <v>1</v>
      </c>
      <c r="R174">
        <v>1</v>
      </c>
      <c r="S174">
        <v>1</v>
      </c>
      <c r="T174">
        <v>4</v>
      </c>
      <c r="U174">
        <v>5</v>
      </c>
      <c r="V174">
        <v>1</v>
      </c>
      <c r="W174">
        <v>5</v>
      </c>
      <c r="X174">
        <v>5</v>
      </c>
      <c r="Y174">
        <v>1</v>
      </c>
      <c r="Z174">
        <v>2</v>
      </c>
      <c r="AA174">
        <v>4</v>
      </c>
      <c r="AB174">
        <f t="shared" si="6"/>
        <v>42</v>
      </c>
      <c r="AC174">
        <v>5</v>
      </c>
      <c r="AD174">
        <f t="shared" si="7"/>
        <v>26</v>
      </c>
      <c r="AE174">
        <f t="shared" si="8"/>
        <v>2</v>
      </c>
    </row>
    <row r="175" spans="1:31" x14ac:dyDescent="0.2">
      <c r="A175">
        <v>15966</v>
      </c>
      <c r="B175">
        <v>15966</v>
      </c>
      <c r="C175">
        <v>0</v>
      </c>
      <c r="D175">
        <v>1998</v>
      </c>
      <c r="E175" s="1">
        <v>43768.915277777778</v>
      </c>
      <c r="F175" t="s">
        <v>117</v>
      </c>
      <c r="G175">
        <v>5</v>
      </c>
      <c r="H175">
        <v>4</v>
      </c>
      <c r="I175">
        <v>2</v>
      </c>
      <c r="J175">
        <v>4</v>
      </c>
      <c r="K175">
        <v>5</v>
      </c>
      <c r="L175">
        <v>1</v>
      </c>
      <c r="M175">
        <v>5</v>
      </c>
      <c r="N175">
        <v>5</v>
      </c>
      <c r="O175">
        <v>5</v>
      </c>
      <c r="P175">
        <v>5</v>
      </c>
      <c r="Q175">
        <v>5</v>
      </c>
      <c r="R175">
        <v>2</v>
      </c>
      <c r="S175">
        <v>5</v>
      </c>
      <c r="T175">
        <v>1</v>
      </c>
      <c r="U175">
        <v>5</v>
      </c>
      <c r="V175">
        <v>5</v>
      </c>
      <c r="W175">
        <v>1</v>
      </c>
      <c r="X175">
        <v>5</v>
      </c>
      <c r="Y175">
        <v>1</v>
      </c>
      <c r="Z175">
        <v>4</v>
      </c>
      <c r="AA175">
        <v>2</v>
      </c>
      <c r="AB175">
        <f t="shared" si="6"/>
        <v>70</v>
      </c>
      <c r="AC175">
        <v>5</v>
      </c>
      <c r="AD175">
        <f t="shared" si="7"/>
        <v>31</v>
      </c>
      <c r="AE175">
        <f t="shared" si="8"/>
        <v>10</v>
      </c>
    </row>
    <row r="176" spans="1:31" x14ac:dyDescent="0.2">
      <c r="A176">
        <v>15961</v>
      </c>
      <c r="C176">
        <v>0</v>
      </c>
      <c r="D176">
        <v>1988</v>
      </c>
      <c r="E176" s="1">
        <v>43768.928472222222</v>
      </c>
      <c r="F176" t="s">
        <v>118</v>
      </c>
      <c r="G176">
        <v>3</v>
      </c>
      <c r="H176">
        <v>2</v>
      </c>
      <c r="I176">
        <v>4</v>
      </c>
      <c r="J176">
        <v>1</v>
      </c>
      <c r="K176">
        <v>1</v>
      </c>
      <c r="L176">
        <v>5</v>
      </c>
      <c r="M176">
        <v>2</v>
      </c>
      <c r="N176">
        <v>4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3</v>
      </c>
      <c r="V176">
        <v>5</v>
      </c>
      <c r="W176">
        <v>1</v>
      </c>
      <c r="X176">
        <v>4</v>
      </c>
      <c r="Y176">
        <v>2</v>
      </c>
      <c r="Z176">
        <v>5</v>
      </c>
      <c r="AA176">
        <v>1</v>
      </c>
      <c r="AB176">
        <f t="shared" si="6"/>
        <v>36</v>
      </c>
      <c r="AC176">
        <v>1</v>
      </c>
      <c r="AD176">
        <f t="shared" si="7"/>
        <v>16</v>
      </c>
      <c r="AE176">
        <f t="shared" si="8"/>
        <v>2</v>
      </c>
    </row>
    <row r="177" spans="1:31" x14ac:dyDescent="0.2">
      <c r="A177">
        <v>15915</v>
      </c>
      <c r="B177">
        <v>15961</v>
      </c>
      <c r="C177">
        <v>0</v>
      </c>
      <c r="D177">
        <v>1994</v>
      </c>
      <c r="E177" s="1">
        <v>43768.931250000001</v>
      </c>
      <c r="F177" t="s">
        <v>119</v>
      </c>
      <c r="G177">
        <v>5</v>
      </c>
      <c r="H177">
        <v>4</v>
      </c>
      <c r="I177">
        <v>2</v>
      </c>
      <c r="J177">
        <v>1</v>
      </c>
      <c r="K177">
        <v>5</v>
      </c>
      <c r="L177">
        <v>1</v>
      </c>
      <c r="M177">
        <v>4</v>
      </c>
      <c r="N177">
        <v>5</v>
      </c>
      <c r="O177">
        <v>4</v>
      </c>
      <c r="P177">
        <v>5</v>
      </c>
      <c r="Q177">
        <v>5</v>
      </c>
      <c r="R177">
        <v>1</v>
      </c>
      <c r="S177">
        <v>2</v>
      </c>
      <c r="T177">
        <v>2</v>
      </c>
      <c r="U177">
        <v>5</v>
      </c>
      <c r="V177">
        <v>5</v>
      </c>
      <c r="W177">
        <v>1</v>
      </c>
      <c r="X177">
        <v>5</v>
      </c>
      <c r="Y177">
        <v>1</v>
      </c>
      <c r="Z177">
        <v>1</v>
      </c>
      <c r="AA177">
        <v>5</v>
      </c>
      <c r="AB177">
        <f t="shared" si="6"/>
        <v>59</v>
      </c>
      <c r="AC177">
        <v>1</v>
      </c>
      <c r="AD177">
        <f t="shared" si="7"/>
        <v>27</v>
      </c>
      <c r="AE177">
        <f t="shared" si="8"/>
        <v>10</v>
      </c>
    </row>
    <row r="178" spans="1:31" x14ac:dyDescent="0.2">
      <c r="A178">
        <v>15974</v>
      </c>
      <c r="B178">
        <v>15915</v>
      </c>
      <c r="C178">
        <v>0</v>
      </c>
      <c r="D178">
        <v>1988</v>
      </c>
      <c r="E178" s="1">
        <v>43768.932638888888</v>
      </c>
      <c r="F178" t="s">
        <v>54</v>
      </c>
      <c r="G178">
        <v>1</v>
      </c>
      <c r="H178">
        <v>5</v>
      </c>
      <c r="I178">
        <v>1</v>
      </c>
      <c r="J178">
        <v>1</v>
      </c>
      <c r="K178">
        <v>4</v>
      </c>
      <c r="L178">
        <v>2</v>
      </c>
      <c r="M178">
        <v>1</v>
      </c>
      <c r="N178">
        <v>3</v>
      </c>
      <c r="O178">
        <v>4</v>
      </c>
      <c r="P178">
        <v>3</v>
      </c>
      <c r="Q178">
        <v>3</v>
      </c>
      <c r="R178">
        <v>1</v>
      </c>
      <c r="S178">
        <v>1</v>
      </c>
      <c r="T178">
        <v>3</v>
      </c>
      <c r="U178">
        <v>4</v>
      </c>
      <c r="V178">
        <v>4</v>
      </c>
      <c r="W178">
        <v>2</v>
      </c>
      <c r="X178">
        <v>4</v>
      </c>
      <c r="Y178">
        <v>2</v>
      </c>
      <c r="Z178">
        <v>1</v>
      </c>
      <c r="AA178">
        <v>5</v>
      </c>
      <c r="AB178">
        <f t="shared" si="6"/>
        <v>43</v>
      </c>
      <c r="AC178">
        <v>5</v>
      </c>
      <c r="AD178">
        <f t="shared" si="7"/>
        <v>20</v>
      </c>
      <c r="AE178">
        <f t="shared" si="8"/>
        <v>6</v>
      </c>
    </row>
    <row r="179" spans="1:31" x14ac:dyDescent="0.2">
      <c r="A179">
        <v>15989</v>
      </c>
      <c r="B179">
        <v>15974</v>
      </c>
      <c r="C179">
        <v>0</v>
      </c>
      <c r="D179">
        <v>1995</v>
      </c>
      <c r="E179" s="1">
        <v>43768.93472222222</v>
      </c>
      <c r="F179" t="s">
        <v>60</v>
      </c>
      <c r="G179">
        <v>2</v>
      </c>
      <c r="H179">
        <v>2</v>
      </c>
      <c r="I179">
        <v>4</v>
      </c>
      <c r="J179">
        <v>1</v>
      </c>
      <c r="K179">
        <v>1</v>
      </c>
      <c r="L179">
        <v>5</v>
      </c>
      <c r="M179">
        <v>2</v>
      </c>
      <c r="N179">
        <v>3</v>
      </c>
      <c r="O179">
        <v>1</v>
      </c>
      <c r="P179">
        <v>2</v>
      </c>
      <c r="Q179">
        <v>1</v>
      </c>
      <c r="R179">
        <v>1</v>
      </c>
      <c r="S179">
        <v>2</v>
      </c>
      <c r="T179">
        <v>1</v>
      </c>
      <c r="U179">
        <v>3</v>
      </c>
      <c r="V179">
        <v>4</v>
      </c>
      <c r="W179">
        <v>2</v>
      </c>
      <c r="X179">
        <v>2</v>
      </c>
      <c r="Y179">
        <v>4</v>
      </c>
      <c r="Z179">
        <v>1</v>
      </c>
      <c r="AA179">
        <v>5</v>
      </c>
      <c r="AB179">
        <f t="shared" si="6"/>
        <v>29</v>
      </c>
      <c r="AC179">
        <v>1</v>
      </c>
      <c r="AD179">
        <f t="shared" si="7"/>
        <v>14</v>
      </c>
      <c r="AE179">
        <f t="shared" si="8"/>
        <v>3</v>
      </c>
    </row>
    <row r="180" spans="1:31" x14ac:dyDescent="0.2">
      <c r="A180">
        <v>15994</v>
      </c>
      <c r="B180">
        <v>15989</v>
      </c>
      <c r="C180">
        <v>0</v>
      </c>
      <c r="D180">
        <v>1998</v>
      </c>
      <c r="E180" s="1">
        <v>43768.95208333333</v>
      </c>
      <c r="F180" t="s">
        <v>120</v>
      </c>
      <c r="G180">
        <v>2</v>
      </c>
      <c r="H180">
        <v>2</v>
      </c>
      <c r="I180">
        <v>4</v>
      </c>
      <c r="J180">
        <v>1</v>
      </c>
      <c r="K180">
        <v>5</v>
      </c>
      <c r="L180">
        <v>1</v>
      </c>
      <c r="M180">
        <v>4</v>
      </c>
      <c r="N180">
        <v>3</v>
      </c>
      <c r="O180">
        <v>1</v>
      </c>
      <c r="P180">
        <v>4</v>
      </c>
      <c r="Q180">
        <v>4</v>
      </c>
      <c r="R180">
        <v>1</v>
      </c>
      <c r="S180">
        <v>2</v>
      </c>
      <c r="T180">
        <v>1</v>
      </c>
      <c r="U180">
        <v>4</v>
      </c>
      <c r="V180">
        <v>4</v>
      </c>
      <c r="W180">
        <v>2</v>
      </c>
      <c r="X180">
        <v>4</v>
      </c>
      <c r="Y180">
        <v>2</v>
      </c>
      <c r="Z180">
        <v>1</v>
      </c>
      <c r="AA180">
        <v>5</v>
      </c>
      <c r="AB180">
        <f t="shared" si="6"/>
        <v>43</v>
      </c>
      <c r="AC180">
        <v>2</v>
      </c>
      <c r="AD180">
        <f t="shared" si="7"/>
        <v>19</v>
      </c>
      <c r="AE180">
        <f t="shared" si="8"/>
        <v>8</v>
      </c>
    </row>
    <row r="181" spans="1:31" x14ac:dyDescent="0.2">
      <c r="A181">
        <v>16023</v>
      </c>
      <c r="B181">
        <v>15994</v>
      </c>
      <c r="C181">
        <v>0</v>
      </c>
      <c r="D181">
        <v>1998</v>
      </c>
      <c r="E181" s="1">
        <v>43768.970138888886</v>
      </c>
      <c r="F181" t="s">
        <v>38</v>
      </c>
      <c r="G181">
        <v>2</v>
      </c>
      <c r="H181">
        <v>1</v>
      </c>
      <c r="I181">
        <v>5</v>
      </c>
      <c r="J181">
        <v>1</v>
      </c>
      <c r="K181">
        <v>1</v>
      </c>
      <c r="L181">
        <v>5</v>
      </c>
      <c r="M181">
        <v>2</v>
      </c>
      <c r="N181">
        <v>4</v>
      </c>
      <c r="O181">
        <v>2</v>
      </c>
      <c r="P181">
        <v>5</v>
      </c>
      <c r="Q181">
        <v>5</v>
      </c>
      <c r="R181">
        <v>1</v>
      </c>
      <c r="S181">
        <v>5</v>
      </c>
      <c r="T181">
        <v>1</v>
      </c>
      <c r="U181">
        <v>2</v>
      </c>
      <c r="V181">
        <v>5</v>
      </c>
      <c r="W181">
        <v>1</v>
      </c>
      <c r="X181">
        <v>4</v>
      </c>
      <c r="Y181">
        <v>2</v>
      </c>
      <c r="Z181">
        <v>1</v>
      </c>
      <c r="AA181">
        <v>5</v>
      </c>
      <c r="AB181">
        <f t="shared" si="6"/>
        <v>42</v>
      </c>
      <c r="AC181">
        <v>1</v>
      </c>
      <c r="AD181">
        <f t="shared" si="7"/>
        <v>20</v>
      </c>
      <c r="AE181">
        <f t="shared" si="8"/>
        <v>10</v>
      </c>
    </row>
    <row r="182" spans="1:31" x14ac:dyDescent="0.2">
      <c r="A182">
        <v>16047</v>
      </c>
      <c r="B182">
        <v>16023</v>
      </c>
      <c r="C182">
        <v>1</v>
      </c>
      <c r="D182">
        <v>1985</v>
      </c>
      <c r="E182" s="1">
        <v>43768.986111111109</v>
      </c>
      <c r="F182" t="s">
        <v>121</v>
      </c>
      <c r="G182">
        <v>1</v>
      </c>
      <c r="H182">
        <v>2</v>
      </c>
      <c r="I182">
        <v>4</v>
      </c>
      <c r="J182">
        <v>4</v>
      </c>
      <c r="K182">
        <v>4</v>
      </c>
      <c r="L182">
        <v>2</v>
      </c>
      <c r="M182">
        <v>2</v>
      </c>
      <c r="N182">
        <v>1</v>
      </c>
      <c r="O182">
        <v>1</v>
      </c>
      <c r="P182">
        <v>5</v>
      </c>
      <c r="Q182">
        <v>3</v>
      </c>
      <c r="R182">
        <v>1</v>
      </c>
      <c r="S182">
        <v>2</v>
      </c>
      <c r="T182">
        <v>1</v>
      </c>
      <c r="U182">
        <v>1</v>
      </c>
      <c r="V182">
        <v>1</v>
      </c>
      <c r="W182">
        <v>5</v>
      </c>
      <c r="X182">
        <v>4</v>
      </c>
      <c r="Y182">
        <v>2</v>
      </c>
      <c r="Z182">
        <v>1</v>
      </c>
      <c r="AA182">
        <v>5</v>
      </c>
      <c r="AB182">
        <f t="shared" si="6"/>
        <v>34</v>
      </c>
      <c r="AC182">
        <v>3</v>
      </c>
      <c r="AD182">
        <f t="shared" si="7"/>
        <v>12</v>
      </c>
      <c r="AE182">
        <f t="shared" si="8"/>
        <v>8</v>
      </c>
    </row>
    <row r="183" spans="1:31" x14ac:dyDescent="0.2">
      <c r="A183">
        <v>16058</v>
      </c>
      <c r="B183">
        <v>16047</v>
      </c>
      <c r="C183">
        <v>1</v>
      </c>
      <c r="D183">
        <v>1970</v>
      </c>
      <c r="E183" s="1">
        <v>43769.015277777777</v>
      </c>
      <c r="F183" t="s">
        <v>38</v>
      </c>
      <c r="G183">
        <v>1</v>
      </c>
      <c r="H183">
        <v>1</v>
      </c>
      <c r="I183">
        <v>5</v>
      </c>
      <c r="J183">
        <v>1</v>
      </c>
      <c r="K183">
        <v>2</v>
      </c>
      <c r="L183">
        <v>4</v>
      </c>
      <c r="M183">
        <v>2</v>
      </c>
      <c r="N183">
        <v>2</v>
      </c>
      <c r="O183">
        <v>1</v>
      </c>
      <c r="P183">
        <v>2</v>
      </c>
      <c r="Q183">
        <v>2</v>
      </c>
      <c r="R183">
        <v>1</v>
      </c>
      <c r="S183">
        <v>1</v>
      </c>
      <c r="T183">
        <v>1</v>
      </c>
      <c r="U183">
        <v>2</v>
      </c>
      <c r="V183">
        <v>5</v>
      </c>
      <c r="W183">
        <v>1</v>
      </c>
      <c r="X183">
        <v>2</v>
      </c>
      <c r="Y183">
        <v>4</v>
      </c>
      <c r="Z183">
        <v>1</v>
      </c>
      <c r="AA183">
        <v>5</v>
      </c>
      <c r="AB183">
        <f t="shared" si="6"/>
        <v>27</v>
      </c>
      <c r="AC183">
        <v>1</v>
      </c>
      <c r="AD183">
        <f t="shared" si="7"/>
        <v>11</v>
      </c>
      <c r="AE183">
        <f t="shared" si="8"/>
        <v>4</v>
      </c>
    </row>
    <row r="184" spans="1:31" x14ac:dyDescent="0.2">
      <c r="A184">
        <v>16118</v>
      </c>
      <c r="B184">
        <v>16058</v>
      </c>
      <c r="C184">
        <v>1</v>
      </c>
      <c r="D184">
        <v>1996</v>
      </c>
      <c r="E184" s="1">
        <v>43769.347916666666</v>
      </c>
      <c r="F184" t="s">
        <v>38</v>
      </c>
      <c r="G184">
        <v>1</v>
      </c>
      <c r="H184">
        <v>1</v>
      </c>
      <c r="I184">
        <v>5</v>
      </c>
      <c r="J184">
        <v>1</v>
      </c>
      <c r="K184">
        <v>2</v>
      </c>
      <c r="L184">
        <v>4</v>
      </c>
      <c r="M184">
        <v>2</v>
      </c>
      <c r="N184">
        <v>2</v>
      </c>
      <c r="O184">
        <v>2</v>
      </c>
      <c r="P184">
        <v>4</v>
      </c>
      <c r="Q184">
        <v>1</v>
      </c>
      <c r="R184">
        <v>1</v>
      </c>
      <c r="S184">
        <v>1</v>
      </c>
      <c r="T184">
        <v>1</v>
      </c>
      <c r="U184">
        <v>5</v>
      </c>
      <c r="V184">
        <v>1</v>
      </c>
      <c r="W184">
        <v>5</v>
      </c>
      <c r="X184">
        <v>2</v>
      </c>
      <c r="Y184">
        <v>4</v>
      </c>
      <c r="Z184">
        <v>1</v>
      </c>
      <c r="AA184">
        <v>5</v>
      </c>
      <c r="AB184">
        <f t="shared" si="6"/>
        <v>28</v>
      </c>
      <c r="AC184">
        <v>1</v>
      </c>
      <c r="AD184">
        <f t="shared" si="7"/>
        <v>15</v>
      </c>
      <c r="AE184">
        <f t="shared" si="8"/>
        <v>5</v>
      </c>
    </row>
    <row r="185" spans="1:31" x14ac:dyDescent="0.2">
      <c r="A185">
        <v>16124</v>
      </c>
      <c r="B185">
        <v>16118</v>
      </c>
      <c r="C185">
        <v>0</v>
      </c>
      <c r="D185">
        <v>1993</v>
      </c>
      <c r="E185" s="1">
        <v>43769.356249999997</v>
      </c>
      <c r="F185" t="s">
        <v>122</v>
      </c>
      <c r="G185">
        <v>1</v>
      </c>
      <c r="H185">
        <v>4</v>
      </c>
      <c r="I185">
        <v>2</v>
      </c>
      <c r="J185">
        <v>1</v>
      </c>
      <c r="K185">
        <v>4</v>
      </c>
      <c r="L185">
        <v>2</v>
      </c>
      <c r="M185">
        <v>5</v>
      </c>
      <c r="N185">
        <v>5</v>
      </c>
      <c r="O185">
        <v>3</v>
      </c>
      <c r="P185">
        <v>3</v>
      </c>
      <c r="Q185">
        <v>3</v>
      </c>
      <c r="R185">
        <v>1</v>
      </c>
      <c r="S185">
        <v>4</v>
      </c>
      <c r="T185">
        <v>1</v>
      </c>
      <c r="U185">
        <v>5</v>
      </c>
      <c r="V185">
        <v>1</v>
      </c>
      <c r="W185">
        <v>5</v>
      </c>
      <c r="X185">
        <v>4</v>
      </c>
      <c r="Y185">
        <v>2</v>
      </c>
      <c r="Z185">
        <v>1</v>
      </c>
      <c r="AA185">
        <v>5</v>
      </c>
      <c r="AB185">
        <f t="shared" si="6"/>
        <v>46</v>
      </c>
      <c r="AC185">
        <v>1</v>
      </c>
      <c r="AD185">
        <f t="shared" si="7"/>
        <v>27</v>
      </c>
      <c r="AE185">
        <f t="shared" si="8"/>
        <v>6</v>
      </c>
    </row>
    <row r="186" spans="1:31" x14ac:dyDescent="0.2">
      <c r="A186">
        <v>14800</v>
      </c>
      <c r="B186">
        <v>16124</v>
      </c>
      <c r="C186">
        <v>1</v>
      </c>
      <c r="D186">
        <v>1987</v>
      </c>
      <c r="E186" s="1">
        <v>43769.380555555559</v>
      </c>
      <c r="F186" t="s">
        <v>38</v>
      </c>
      <c r="G186">
        <v>3</v>
      </c>
      <c r="H186">
        <v>2</v>
      </c>
      <c r="I186">
        <v>4</v>
      </c>
      <c r="J186">
        <v>1</v>
      </c>
      <c r="K186">
        <v>1</v>
      </c>
      <c r="L186">
        <v>5</v>
      </c>
      <c r="M186">
        <v>2</v>
      </c>
      <c r="N186">
        <v>3</v>
      </c>
      <c r="O186">
        <v>2</v>
      </c>
      <c r="P186">
        <v>3</v>
      </c>
      <c r="Q186">
        <v>3</v>
      </c>
      <c r="R186">
        <v>1</v>
      </c>
      <c r="S186">
        <v>1</v>
      </c>
      <c r="T186">
        <v>1</v>
      </c>
      <c r="U186">
        <v>5</v>
      </c>
      <c r="V186">
        <v>1</v>
      </c>
      <c r="W186">
        <v>5</v>
      </c>
      <c r="X186">
        <v>4</v>
      </c>
      <c r="Y186">
        <v>2</v>
      </c>
      <c r="Z186">
        <v>3</v>
      </c>
      <c r="AA186">
        <v>3</v>
      </c>
      <c r="AB186">
        <f t="shared" si="6"/>
        <v>36</v>
      </c>
      <c r="AC186">
        <v>1</v>
      </c>
      <c r="AD186">
        <f t="shared" si="7"/>
        <v>18</v>
      </c>
      <c r="AE186">
        <f t="shared" si="8"/>
        <v>6</v>
      </c>
    </row>
    <row r="187" spans="1:31" x14ac:dyDescent="0.2">
      <c r="A187">
        <v>16139</v>
      </c>
      <c r="B187">
        <v>14800</v>
      </c>
      <c r="C187">
        <v>1</v>
      </c>
      <c r="D187">
        <v>1983</v>
      </c>
      <c r="E187" s="1">
        <v>43769.398611111108</v>
      </c>
      <c r="F187" t="s">
        <v>38</v>
      </c>
      <c r="G187">
        <v>1</v>
      </c>
      <c r="H187">
        <v>2</v>
      </c>
      <c r="I187">
        <v>4</v>
      </c>
      <c r="J187">
        <v>1</v>
      </c>
      <c r="K187">
        <v>2</v>
      </c>
      <c r="L187">
        <v>4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1</v>
      </c>
      <c r="S187">
        <v>3</v>
      </c>
      <c r="T187">
        <v>1</v>
      </c>
      <c r="U187">
        <v>2</v>
      </c>
      <c r="V187">
        <v>1</v>
      </c>
      <c r="W187">
        <v>5</v>
      </c>
      <c r="X187">
        <v>4</v>
      </c>
      <c r="Y187">
        <v>2</v>
      </c>
      <c r="Z187">
        <v>2</v>
      </c>
      <c r="AA187">
        <v>4</v>
      </c>
      <c r="AB187">
        <f t="shared" si="6"/>
        <v>30</v>
      </c>
      <c r="AC187">
        <v>1</v>
      </c>
      <c r="AD187">
        <f t="shared" si="7"/>
        <v>16</v>
      </c>
      <c r="AE187">
        <f t="shared" si="8"/>
        <v>4</v>
      </c>
    </row>
    <row r="188" spans="1:31" x14ac:dyDescent="0.2">
      <c r="A188">
        <v>16155</v>
      </c>
      <c r="B188">
        <v>16139</v>
      </c>
      <c r="C188">
        <v>0</v>
      </c>
      <c r="D188">
        <v>1997</v>
      </c>
      <c r="E188" s="1">
        <v>43769.40347222222</v>
      </c>
      <c r="F188" t="s">
        <v>38</v>
      </c>
      <c r="G188">
        <v>2</v>
      </c>
      <c r="H188">
        <v>1</v>
      </c>
      <c r="I188">
        <v>5</v>
      </c>
      <c r="J188">
        <v>1</v>
      </c>
      <c r="K188">
        <v>4</v>
      </c>
      <c r="L188">
        <v>2</v>
      </c>
      <c r="M188">
        <v>1</v>
      </c>
      <c r="N188">
        <v>1</v>
      </c>
      <c r="O188">
        <v>1</v>
      </c>
      <c r="P188">
        <v>2</v>
      </c>
      <c r="Q188">
        <v>3</v>
      </c>
      <c r="R188">
        <v>1</v>
      </c>
      <c r="S188">
        <v>1</v>
      </c>
      <c r="T188">
        <v>1</v>
      </c>
      <c r="U188">
        <v>4</v>
      </c>
      <c r="V188">
        <v>1</v>
      </c>
      <c r="W188">
        <v>5</v>
      </c>
      <c r="X188">
        <v>3</v>
      </c>
      <c r="Y188">
        <v>3</v>
      </c>
      <c r="Z188">
        <v>1</v>
      </c>
      <c r="AA188">
        <v>5</v>
      </c>
      <c r="AB188">
        <f t="shared" si="6"/>
        <v>28</v>
      </c>
      <c r="AC188">
        <v>1</v>
      </c>
      <c r="AD188">
        <f t="shared" si="7"/>
        <v>12</v>
      </c>
      <c r="AE188">
        <f t="shared" si="8"/>
        <v>5</v>
      </c>
    </row>
    <row r="189" spans="1:31" x14ac:dyDescent="0.2">
      <c r="A189">
        <v>16170</v>
      </c>
      <c r="B189">
        <v>16155</v>
      </c>
      <c r="C189">
        <v>0</v>
      </c>
      <c r="D189">
        <v>1997</v>
      </c>
      <c r="E189" s="1">
        <v>43769.417361111111</v>
      </c>
      <c r="F189" t="s">
        <v>123</v>
      </c>
      <c r="G189">
        <v>1</v>
      </c>
      <c r="H189">
        <v>1</v>
      </c>
      <c r="I189">
        <v>5</v>
      </c>
      <c r="J189">
        <v>1</v>
      </c>
      <c r="K189">
        <v>1</v>
      </c>
      <c r="L189">
        <v>5</v>
      </c>
      <c r="M189">
        <v>5</v>
      </c>
      <c r="N189">
        <v>5</v>
      </c>
      <c r="O189">
        <v>1</v>
      </c>
      <c r="P189">
        <v>5</v>
      </c>
      <c r="Q189">
        <v>5</v>
      </c>
      <c r="R189">
        <v>1</v>
      </c>
      <c r="S189">
        <v>1</v>
      </c>
      <c r="T189">
        <v>1</v>
      </c>
      <c r="U189">
        <v>5</v>
      </c>
      <c r="V189">
        <v>1</v>
      </c>
      <c r="W189">
        <v>5</v>
      </c>
      <c r="X189">
        <v>5</v>
      </c>
      <c r="Y189">
        <v>1</v>
      </c>
      <c r="Z189">
        <v>5</v>
      </c>
      <c r="AA189">
        <v>1</v>
      </c>
      <c r="AB189">
        <f t="shared" si="6"/>
        <v>44</v>
      </c>
      <c r="AC189">
        <v>1</v>
      </c>
      <c r="AD189">
        <f t="shared" si="7"/>
        <v>23</v>
      </c>
      <c r="AE189">
        <f t="shared" si="8"/>
        <v>10</v>
      </c>
    </row>
    <row r="190" spans="1:31" x14ac:dyDescent="0.2">
      <c r="A190">
        <v>16178</v>
      </c>
      <c r="B190">
        <v>16170</v>
      </c>
      <c r="C190">
        <v>1</v>
      </c>
      <c r="D190">
        <v>1970</v>
      </c>
      <c r="E190" s="1">
        <v>43769.42291666667</v>
      </c>
      <c r="F190" t="s">
        <v>60</v>
      </c>
      <c r="G190">
        <v>5</v>
      </c>
      <c r="H190">
        <v>1</v>
      </c>
      <c r="I190">
        <v>5</v>
      </c>
      <c r="J190">
        <v>1</v>
      </c>
      <c r="K190">
        <v>1</v>
      </c>
      <c r="L190">
        <v>5</v>
      </c>
      <c r="M190">
        <v>1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3</v>
      </c>
      <c r="W190">
        <v>3</v>
      </c>
      <c r="X190">
        <v>4</v>
      </c>
      <c r="Y190">
        <v>2</v>
      </c>
      <c r="Z190">
        <v>1</v>
      </c>
      <c r="AA190">
        <v>5</v>
      </c>
      <c r="AB190">
        <f t="shared" si="6"/>
        <v>25</v>
      </c>
      <c r="AC190">
        <v>1</v>
      </c>
      <c r="AD190">
        <f t="shared" si="7"/>
        <v>10</v>
      </c>
      <c r="AE190">
        <f t="shared" si="8"/>
        <v>2</v>
      </c>
    </row>
    <row r="191" spans="1:31" x14ac:dyDescent="0.2">
      <c r="A191">
        <v>16172</v>
      </c>
      <c r="B191">
        <v>16178</v>
      </c>
      <c r="C191">
        <v>0</v>
      </c>
      <c r="D191">
        <v>1976</v>
      </c>
      <c r="E191" s="1">
        <v>43769.423611111109</v>
      </c>
      <c r="F191" t="s">
        <v>38</v>
      </c>
      <c r="G191">
        <v>3</v>
      </c>
      <c r="H191">
        <v>2</v>
      </c>
      <c r="I191">
        <v>4</v>
      </c>
      <c r="J191">
        <v>1</v>
      </c>
      <c r="K191">
        <v>4</v>
      </c>
      <c r="L191">
        <v>2</v>
      </c>
      <c r="M191">
        <v>4</v>
      </c>
      <c r="N191">
        <v>4</v>
      </c>
      <c r="O191">
        <v>1</v>
      </c>
      <c r="P191">
        <v>4</v>
      </c>
      <c r="Q191">
        <v>4</v>
      </c>
      <c r="R191">
        <v>1</v>
      </c>
      <c r="S191">
        <v>2</v>
      </c>
      <c r="T191">
        <v>1</v>
      </c>
      <c r="U191">
        <v>4</v>
      </c>
      <c r="V191">
        <v>2</v>
      </c>
      <c r="W191">
        <v>4</v>
      </c>
      <c r="X191">
        <v>5</v>
      </c>
      <c r="Y191">
        <v>1</v>
      </c>
      <c r="Z191">
        <v>2</v>
      </c>
      <c r="AA191">
        <v>4</v>
      </c>
      <c r="AB191">
        <f t="shared" si="6"/>
        <v>44</v>
      </c>
      <c r="AC191">
        <v>1</v>
      </c>
      <c r="AD191">
        <f t="shared" si="7"/>
        <v>21</v>
      </c>
      <c r="AE191">
        <f t="shared" si="8"/>
        <v>8</v>
      </c>
    </row>
    <row r="192" spans="1:31" x14ac:dyDescent="0.2">
      <c r="A192">
        <v>16187</v>
      </c>
      <c r="B192">
        <v>16187</v>
      </c>
      <c r="C192">
        <v>0</v>
      </c>
      <c r="D192">
        <v>1997</v>
      </c>
      <c r="E192" s="1">
        <v>43769.45416666667</v>
      </c>
      <c r="F192" t="s">
        <v>124</v>
      </c>
      <c r="G192">
        <v>2</v>
      </c>
      <c r="H192">
        <v>1</v>
      </c>
      <c r="I192">
        <v>5</v>
      </c>
      <c r="J192">
        <v>2</v>
      </c>
      <c r="K192">
        <v>4</v>
      </c>
      <c r="L192">
        <v>2</v>
      </c>
      <c r="M192">
        <v>2</v>
      </c>
      <c r="N192">
        <v>2</v>
      </c>
      <c r="O192">
        <v>2</v>
      </c>
      <c r="P192">
        <v>4</v>
      </c>
      <c r="Q192">
        <v>3</v>
      </c>
      <c r="R192">
        <v>1</v>
      </c>
      <c r="S192">
        <v>4</v>
      </c>
      <c r="T192">
        <v>1</v>
      </c>
      <c r="U192">
        <v>4</v>
      </c>
      <c r="V192">
        <v>5</v>
      </c>
      <c r="W192">
        <v>1</v>
      </c>
      <c r="X192">
        <v>4</v>
      </c>
      <c r="Y192">
        <v>2</v>
      </c>
      <c r="Z192">
        <v>2</v>
      </c>
      <c r="AA192">
        <v>4</v>
      </c>
      <c r="AB192">
        <f t="shared" si="6"/>
        <v>43</v>
      </c>
      <c r="AC192">
        <v>4</v>
      </c>
      <c r="AD192">
        <f t="shared" si="7"/>
        <v>19</v>
      </c>
      <c r="AE192">
        <f t="shared" si="8"/>
        <v>7</v>
      </c>
    </row>
    <row r="193" spans="1:31" x14ac:dyDescent="0.2">
      <c r="A193">
        <v>16223</v>
      </c>
      <c r="B193">
        <v>16223</v>
      </c>
      <c r="C193">
        <v>1</v>
      </c>
      <c r="D193">
        <v>1998</v>
      </c>
      <c r="E193" s="1">
        <v>43769.458333333336</v>
      </c>
      <c r="F193" t="s">
        <v>31</v>
      </c>
      <c r="G193">
        <v>2</v>
      </c>
      <c r="H193">
        <v>2</v>
      </c>
      <c r="I193">
        <v>4</v>
      </c>
      <c r="J193">
        <v>2</v>
      </c>
      <c r="K193">
        <v>4</v>
      </c>
      <c r="L193">
        <v>2</v>
      </c>
      <c r="M193">
        <v>4</v>
      </c>
      <c r="N193">
        <v>3</v>
      </c>
      <c r="O193">
        <v>2</v>
      </c>
      <c r="P193">
        <v>4</v>
      </c>
      <c r="Q193">
        <v>4</v>
      </c>
      <c r="R193">
        <v>2</v>
      </c>
      <c r="S193">
        <v>2</v>
      </c>
      <c r="T193">
        <v>2</v>
      </c>
      <c r="U193">
        <v>4</v>
      </c>
      <c r="V193">
        <v>1</v>
      </c>
      <c r="W193">
        <v>5</v>
      </c>
      <c r="X193">
        <v>4</v>
      </c>
      <c r="Y193">
        <v>2</v>
      </c>
      <c r="Z193">
        <v>4</v>
      </c>
      <c r="AA193">
        <v>2</v>
      </c>
      <c r="AB193">
        <f t="shared" si="6"/>
        <v>46</v>
      </c>
      <c r="AC193">
        <v>5</v>
      </c>
      <c r="AD193">
        <f t="shared" si="7"/>
        <v>21</v>
      </c>
      <c r="AE193">
        <f t="shared" si="8"/>
        <v>8</v>
      </c>
    </row>
    <row r="194" spans="1:31" x14ac:dyDescent="0.2">
      <c r="A194">
        <v>16225</v>
      </c>
      <c r="B194">
        <v>16225</v>
      </c>
      <c r="C194">
        <v>0</v>
      </c>
      <c r="D194">
        <v>1984</v>
      </c>
      <c r="E194" s="1">
        <v>43769.464583333334</v>
      </c>
      <c r="F194" t="s">
        <v>38</v>
      </c>
      <c r="G194">
        <v>1</v>
      </c>
      <c r="H194">
        <v>2</v>
      </c>
      <c r="I194">
        <v>4</v>
      </c>
      <c r="J194">
        <v>1</v>
      </c>
      <c r="K194">
        <v>2</v>
      </c>
      <c r="L194">
        <v>4</v>
      </c>
      <c r="M194">
        <v>1</v>
      </c>
      <c r="N194">
        <v>2</v>
      </c>
      <c r="O194">
        <v>1</v>
      </c>
      <c r="P194">
        <v>4</v>
      </c>
      <c r="Q194">
        <v>3</v>
      </c>
      <c r="R194">
        <v>1</v>
      </c>
      <c r="S194">
        <v>1</v>
      </c>
      <c r="T194">
        <v>1</v>
      </c>
      <c r="U194">
        <v>2</v>
      </c>
      <c r="V194">
        <v>2</v>
      </c>
      <c r="W194">
        <v>4</v>
      </c>
      <c r="X194">
        <v>2</v>
      </c>
      <c r="Y194">
        <v>4</v>
      </c>
      <c r="Z194">
        <v>1</v>
      </c>
      <c r="AA194">
        <v>5</v>
      </c>
      <c r="AB194">
        <f t="shared" si="6"/>
        <v>27</v>
      </c>
      <c r="AC194">
        <v>1</v>
      </c>
      <c r="AD194">
        <f t="shared" si="7"/>
        <v>10</v>
      </c>
      <c r="AE194">
        <f t="shared" si="8"/>
        <v>7</v>
      </c>
    </row>
    <row r="195" spans="1:31" x14ac:dyDescent="0.2">
      <c r="A195">
        <v>16249</v>
      </c>
      <c r="B195">
        <v>16249</v>
      </c>
      <c r="C195">
        <v>1</v>
      </c>
      <c r="D195">
        <v>1996</v>
      </c>
      <c r="E195" s="1">
        <v>43769.474305555559</v>
      </c>
      <c r="F195" t="s">
        <v>62</v>
      </c>
      <c r="G195">
        <v>2</v>
      </c>
      <c r="H195">
        <v>2</v>
      </c>
      <c r="I195">
        <v>4</v>
      </c>
      <c r="J195">
        <v>1</v>
      </c>
      <c r="K195">
        <v>4</v>
      </c>
      <c r="L195">
        <v>2</v>
      </c>
      <c r="M195">
        <v>4</v>
      </c>
      <c r="N195">
        <v>3</v>
      </c>
      <c r="O195">
        <v>2</v>
      </c>
      <c r="P195">
        <v>4</v>
      </c>
      <c r="Q195">
        <v>3</v>
      </c>
      <c r="R195">
        <v>1</v>
      </c>
      <c r="S195">
        <v>3</v>
      </c>
      <c r="T195">
        <v>1</v>
      </c>
      <c r="U195">
        <v>4</v>
      </c>
      <c r="V195">
        <v>5</v>
      </c>
      <c r="W195">
        <v>1</v>
      </c>
      <c r="X195">
        <v>4</v>
      </c>
      <c r="Y195">
        <v>2</v>
      </c>
      <c r="Z195">
        <v>1</v>
      </c>
      <c r="AA195">
        <v>5</v>
      </c>
      <c r="AB195">
        <f t="shared" ref="AB195:AB258" si="9">SUM(G195,H195,J195,K195,M195,N195,O195,P195,Q195,R195,S195,T195,U195,V195,X195,Z195)</f>
        <v>44</v>
      </c>
      <c r="AC195">
        <v>2</v>
      </c>
      <c r="AD195">
        <f t="shared" ref="AD195:AD258" si="10">SUM(M195,N195,O195,S195,T195,U195,X195)</f>
        <v>21</v>
      </c>
      <c r="AE195">
        <f t="shared" ref="AE195:AE258" si="11">SUM(P195,Q195)</f>
        <v>7</v>
      </c>
    </row>
    <row r="196" spans="1:31" x14ac:dyDescent="0.2">
      <c r="A196">
        <v>13993</v>
      </c>
      <c r="B196">
        <v>13993</v>
      </c>
      <c r="C196">
        <v>1</v>
      </c>
      <c r="D196">
        <v>2002</v>
      </c>
      <c r="E196" s="1">
        <v>43769.487500000003</v>
      </c>
      <c r="F196" t="s">
        <v>54</v>
      </c>
      <c r="G196">
        <v>4</v>
      </c>
      <c r="H196">
        <v>4</v>
      </c>
      <c r="I196">
        <v>2</v>
      </c>
      <c r="J196">
        <v>4</v>
      </c>
      <c r="K196">
        <v>4</v>
      </c>
      <c r="L196">
        <v>2</v>
      </c>
      <c r="M196">
        <v>4</v>
      </c>
      <c r="N196">
        <v>1</v>
      </c>
      <c r="O196">
        <v>5</v>
      </c>
      <c r="P196">
        <v>5</v>
      </c>
      <c r="Q196">
        <v>4</v>
      </c>
      <c r="R196">
        <v>2</v>
      </c>
      <c r="S196">
        <v>4</v>
      </c>
      <c r="T196">
        <v>2</v>
      </c>
      <c r="U196">
        <v>5</v>
      </c>
      <c r="V196">
        <v>1</v>
      </c>
      <c r="W196">
        <v>5</v>
      </c>
      <c r="X196">
        <v>5</v>
      </c>
      <c r="Y196">
        <v>1</v>
      </c>
      <c r="Z196">
        <v>1</v>
      </c>
      <c r="AA196">
        <v>5</v>
      </c>
      <c r="AB196">
        <f t="shared" si="9"/>
        <v>55</v>
      </c>
      <c r="AC196">
        <v>5</v>
      </c>
      <c r="AD196">
        <f t="shared" si="10"/>
        <v>26</v>
      </c>
      <c r="AE196">
        <f t="shared" si="11"/>
        <v>9</v>
      </c>
    </row>
    <row r="197" spans="1:31" x14ac:dyDescent="0.2">
      <c r="A197">
        <v>16274</v>
      </c>
      <c r="B197">
        <v>16274</v>
      </c>
      <c r="C197">
        <v>0</v>
      </c>
      <c r="D197">
        <v>1997</v>
      </c>
      <c r="E197" s="1">
        <v>43769.502083333333</v>
      </c>
      <c r="F197" t="s">
        <v>125</v>
      </c>
      <c r="G197">
        <v>1</v>
      </c>
      <c r="H197">
        <v>4</v>
      </c>
      <c r="I197">
        <v>2</v>
      </c>
      <c r="J197">
        <v>2</v>
      </c>
      <c r="K197">
        <v>5</v>
      </c>
      <c r="L197">
        <v>1</v>
      </c>
      <c r="M197">
        <v>5</v>
      </c>
      <c r="N197">
        <v>3</v>
      </c>
      <c r="O197">
        <v>3</v>
      </c>
      <c r="P197">
        <v>4</v>
      </c>
      <c r="Q197">
        <v>4</v>
      </c>
      <c r="R197">
        <v>4</v>
      </c>
      <c r="S197">
        <v>3</v>
      </c>
      <c r="T197">
        <v>2</v>
      </c>
      <c r="U197">
        <v>5</v>
      </c>
      <c r="V197">
        <v>5</v>
      </c>
      <c r="W197">
        <v>1</v>
      </c>
      <c r="X197">
        <v>5</v>
      </c>
      <c r="Y197">
        <v>1</v>
      </c>
      <c r="Z197">
        <v>3</v>
      </c>
      <c r="AA197">
        <v>3</v>
      </c>
      <c r="AB197">
        <f t="shared" si="9"/>
        <v>58</v>
      </c>
      <c r="AC197">
        <v>5</v>
      </c>
      <c r="AD197">
        <f t="shared" si="10"/>
        <v>26</v>
      </c>
      <c r="AE197">
        <f t="shared" si="11"/>
        <v>8</v>
      </c>
    </row>
    <row r="198" spans="1:31" x14ac:dyDescent="0.2">
      <c r="A198">
        <v>16280</v>
      </c>
      <c r="B198">
        <v>16280</v>
      </c>
      <c r="C198">
        <v>1</v>
      </c>
      <c r="D198">
        <v>2000</v>
      </c>
      <c r="E198" s="1">
        <v>43769.502083333333</v>
      </c>
      <c r="F198" t="s">
        <v>38</v>
      </c>
      <c r="G198">
        <v>1</v>
      </c>
      <c r="H198">
        <v>2</v>
      </c>
      <c r="I198">
        <v>4</v>
      </c>
      <c r="J198">
        <v>1</v>
      </c>
      <c r="K198">
        <v>1</v>
      </c>
      <c r="L198">
        <v>5</v>
      </c>
      <c r="M198">
        <v>1</v>
      </c>
      <c r="N198">
        <v>2</v>
      </c>
      <c r="O198">
        <v>1</v>
      </c>
      <c r="P198">
        <v>4</v>
      </c>
      <c r="Q198">
        <v>4</v>
      </c>
      <c r="R198">
        <v>1</v>
      </c>
      <c r="S198">
        <v>1</v>
      </c>
      <c r="T198">
        <v>1</v>
      </c>
      <c r="U198">
        <v>2</v>
      </c>
      <c r="V198">
        <v>5</v>
      </c>
      <c r="W198">
        <v>1</v>
      </c>
      <c r="X198">
        <v>4</v>
      </c>
      <c r="Y198">
        <v>2</v>
      </c>
      <c r="Z198">
        <v>1</v>
      </c>
      <c r="AA198">
        <v>5</v>
      </c>
      <c r="AB198">
        <f t="shared" si="9"/>
        <v>32</v>
      </c>
      <c r="AC198">
        <v>1</v>
      </c>
      <c r="AD198">
        <f t="shared" si="10"/>
        <v>12</v>
      </c>
      <c r="AE198">
        <f t="shared" si="11"/>
        <v>8</v>
      </c>
    </row>
    <row r="199" spans="1:31" x14ac:dyDescent="0.2">
      <c r="A199">
        <v>16176</v>
      </c>
      <c r="B199">
        <v>16176</v>
      </c>
      <c r="C199">
        <v>0</v>
      </c>
      <c r="D199">
        <v>1998</v>
      </c>
      <c r="E199" s="1">
        <v>43769.529861111114</v>
      </c>
      <c r="F199" t="s">
        <v>38</v>
      </c>
      <c r="G199">
        <v>1</v>
      </c>
      <c r="H199">
        <v>1</v>
      </c>
      <c r="I199">
        <v>5</v>
      </c>
      <c r="J199">
        <v>1</v>
      </c>
      <c r="K199">
        <v>1</v>
      </c>
      <c r="L199">
        <v>5</v>
      </c>
      <c r="M199">
        <v>1</v>
      </c>
      <c r="N199">
        <v>3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3</v>
      </c>
      <c r="V199">
        <v>1</v>
      </c>
      <c r="W199">
        <v>5</v>
      </c>
      <c r="X199">
        <v>1</v>
      </c>
      <c r="Y199">
        <v>5</v>
      </c>
      <c r="Z199">
        <v>1</v>
      </c>
      <c r="AA199">
        <v>5</v>
      </c>
      <c r="AB199">
        <f t="shared" si="9"/>
        <v>20</v>
      </c>
      <c r="AC199">
        <v>1</v>
      </c>
      <c r="AD199">
        <f t="shared" si="10"/>
        <v>11</v>
      </c>
      <c r="AE199">
        <f t="shared" si="11"/>
        <v>2</v>
      </c>
    </row>
    <row r="200" spans="1:31" x14ac:dyDescent="0.2">
      <c r="A200">
        <v>16205</v>
      </c>
      <c r="B200">
        <v>16205</v>
      </c>
      <c r="C200">
        <v>1</v>
      </c>
      <c r="D200">
        <v>1997</v>
      </c>
      <c r="E200" s="1">
        <v>43769.570138888892</v>
      </c>
      <c r="F200" t="s">
        <v>54</v>
      </c>
      <c r="G200">
        <v>5</v>
      </c>
      <c r="H200">
        <v>5</v>
      </c>
      <c r="I200">
        <v>1</v>
      </c>
      <c r="J200">
        <v>1</v>
      </c>
      <c r="K200">
        <v>5</v>
      </c>
      <c r="L200">
        <v>1</v>
      </c>
      <c r="M200">
        <v>5</v>
      </c>
      <c r="N200">
        <v>4</v>
      </c>
      <c r="O200">
        <v>5</v>
      </c>
      <c r="P200">
        <v>5</v>
      </c>
      <c r="Q200">
        <v>5</v>
      </c>
      <c r="R200">
        <v>1</v>
      </c>
      <c r="S200">
        <v>5</v>
      </c>
      <c r="T200">
        <v>1</v>
      </c>
      <c r="U200">
        <v>5</v>
      </c>
      <c r="V200">
        <v>5</v>
      </c>
      <c r="W200">
        <v>1</v>
      </c>
      <c r="X200">
        <v>5</v>
      </c>
      <c r="Y200">
        <v>1</v>
      </c>
      <c r="Z200">
        <v>4</v>
      </c>
      <c r="AA200">
        <v>2</v>
      </c>
      <c r="AB200">
        <f t="shared" si="9"/>
        <v>66</v>
      </c>
      <c r="AC200">
        <v>5</v>
      </c>
      <c r="AD200">
        <f t="shared" si="10"/>
        <v>30</v>
      </c>
      <c r="AE200">
        <f t="shared" si="11"/>
        <v>10</v>
      </c>
    </row>
    <row r="201" spans="1:31" x14ac:dyDescent="0.2">
      <c r="A201">
        <v>16343</v>
      </c>
      <c r="B201">
        <v>16343</v>
      </c>
      <c r="C201">
        <v>1</v>
      </c>
      <c r="D201">
        <v>1997</v>
      </c>
      <c r="E201" s="1">
        <v>43769.586805555555</v>
      </c>
      <c r="F201" t="s">
        <v>31</v>
      </c>
      <c r="G201">
        <v>4</v>
      </c>
      <c r="H201">
        <v>1</v>
      </c>
      <c r="I201">
        <v>5</v>
      </c>
      <c r="J201">
        <v>4</v>
      </c>
      <c r="K201">
        <v>1</v>
      </c>
      <c r="L201">
        <v>5</v>
      </c>
      <c r="M201">
        <v>4</v>
      </c>
      <c r="N201">
        <v>5</v>
      </c>
      <c r="O201">
        <v>3</v>
      </c>
      <c r="P201">
        <v>5</v>
      </c>
      <c r="Q201">
        <v>5</v>
      </c>
      <c r="R201">
        <v>5</v>
      </c>
      <c r="S201">
        <v>4</v>
      </c>
      <c r="T201">
        <v>2</v>
      </c>
      <c r="U201">
        <v>5</v>
      </c>
      <c r="V201">
        <v>3</v>
      </c>
      <c r="W201">
        <v>3</v>
      </c>
      <c r="X201">
        <v>5</v>
      </c>
      <c r="Y201">
        <v>1</v>
      </c>
      <c r="Z201">
        <v>5</v>
      </c>
      <c r="AA201">
        <v>1</v>
      </c>
      <c r="AB201">
        <f t="shared" si="9"/>
        <v>61</v>
      </c>
      <c r="AC201">
        <v>5</v>
      </c>
      <c r="AD201">
        <f t="shared" si="10"/>
        <v>28</v>
      </c>
      <c r="AE201">
        <f t="shared" si="11"/>
        <v>10</v>
      </c>
    </row>
    <row r="202" spans="1:31" x14ac:dyDescent="0.2">
      <c r="A202">
        <v>16358</v>
      </c>
      <c r="B202">
        <v>16358</v>
      </c>
      <c r="C202">
        <v>1</v>
      </c>
      <c r="D202">
        <v>1998</v>
      </c>
      <c r="E202" s="1">
        <v>43769.599999999999</v>
      </c>
      <c r="F202" t="s">
        <v>38</v>
      </c>
      <c r="G202">
        <v>1</v>
      </c>
      <c r="H202">
        <v>2</v>
      </c>
      <c r="I202">
        <v>4</v>
      </c>
      <c r="J202">
        <v>1</v>
      </c>
      <c r="K202">
        <v>1</v>
      </c>
      <c r="L202">
        <v>5</v>
      </c>
      <c r="M202">
        <v>2</v>
      </c>
      <c r="N202">
        <v>1</v>
      </c>
      <c r="O202">
        <v>2</v>
      </c>
      <c r="P202">
        <v>4</v>
      </c>
      <c r="Q202">
        <v>4</v>
      </c>
      <c r="R202">
        <v>1</v>
      </c>
      <c r="S202">
        <v>1</v>
      </c>
      <c r="T202">
        <v>1</v>
      </c>
      <c r="U202">
        <v>5</v>
      </c>
      <c r="V202">
        <v>5</v>
      </c>
      <c r="W202">
        <v>1</v>
      </c>
      <c r="X202">
        <v>4</v>
      </c>
      <c r="Y202">
        <v>2</v>
      </c>
      <c r="Z202">
        <v>1</v>
      </c>
      <c r="AA202">
        <v>5</v>
      </c>
      <c r="AB202">
        <f t="shared" si="9"/>
        <v>36</v>
      </c>
      <c r="AC202">
        <v>1</v>
      </c>
      <c r="AD202">
        <f t="shared" si="10"/>
        <v>16</v>
      </c>
      <c r="AE202">
        <f t="shared" si="11"/>
        <v>8</v>
      </c>
    </row>
    <row r="203" spans="1:31" x14ac:dyDescent="0.2">
      <c r="A203">
        <v>16370</v>
      </c>
      <c r="B203">
        <v>16370</v>
      </c>
      <c r="C203">
        <v>0</v>
      </c>
      <c r="D203">
        <v>1983</v>
      </c>
      <c r="E203" s="1">
        <v>43769.612500000003</v>
      </c>
      <c r="F203" t="s">
        <v>60</v>
      </c>
      <c r="G203">
        <v>5</v>
      </c>
      <c r="H203">
        <v>1</v>
      </c>
      <c r="I203">
        <v>5</v>
      </c>
      <c r="J203">
        <v>1</v>
      </c>
      <c r="K203">
        <v>1</v>
      </c>
      <c r="L203">
        <v>5</v>
      </c>
      <c r="M203">
        <v>1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3</v>
      </c>
      <c r="W203">
        <v>3</v>
      </c>
      <c r="X203">
        <v>2</v>
      </c>
      <c r="Y203">
        <v>4</v>
      </c>
      <c r="Z203">
        <v>2</v>
      </c>
      <c r="AA203">
        <v>4</v>
      </c>
      <c r="AB203">
        <f t="shared" si="9"/>
        <v>24</v>
      </c>
      <c r="AC203">
        <v>1</v>
      </c>
      <c r="AD203">
        <f t="shared" si="10"/>
        <v>8</v>
      </c>
      <c r="AE203">
        <f t="shared" si="11"/>
        <v>2</v>
      </c>
    </row>
    <row r="204" spans="1:31" x14ac:dyDescent="0.2">
      <c r="A204">
        <v>16377</v>
      </c>
      <c r="B204">
        <v>16377</v>
      </c>
      <c r="C204">
        <v>1</v>
      </c>
      <c r="D204">
        <v>1992</v>
      </c>
      <c r="E204" s="1">
        <v>43769.629861111112</v>
      </c>
      <c r="F204" t="s">
        <v>38</v>
      </c>
      <c r="G204">
        <v>1</v>
      </c>
      <c r="H204">
        <v>2</v>
      </c>
      <c r="I204">
        <v>4</v>
      </c>
      <c r="J204">
        <v>1</v>
      </c>
      <c r="K204">
        <v>3</v>
      </c>
      <c r="L204">
        <v>3</v>
      </c>
      <c r="M204">
        <v>2</v>
      </c>
      <c r="N204">
        <v>1</v>
      </c>
      <c r="O204">
        <v>1</v>
      </c>
      <c r="P204">
        <v>2</v>
      </c>
      <c r="Q204">
        <v>2</v>
      </c>
      <c r="R204">
        <v>1</v>
      </c>
      <c r="S204">
        <v>1</v>
      </c>
      <c r="T204">
        <v>1</v>
      </c>
      <c r="U204">
        <v>4</v>
      </c>
      <c r="V204">
        <v>5</v>
      </c>
      <c r="W204">
        <v>1</v>
      </c>
      <c r="X204">
        <v>3</v>
      </c>
      <c r="Y204">
        <v>3</v>
      </c>
      <c r="Z204">
        <v>1</v>
      </c>
      <c r="AA204">
        <v>5</v>
      </c>
      <c r="AB204">
        <f t="shared" si="9"/>
        <v>31</v>
      </c>
      <c r="AC204">
        <v>1</v>
      </c>
      <c r="AD204">
        <f t="shared" si="10"/>
        <v>13</v>
      </c>
      <c r="AE204">
        <f t="shared" si="11"/>
        <v>4</v>
      </c>
    </row>
    <row r="205" spans="1:31" x14ac:dyDescent="0.2">
      <c r="A205">
        <v>16070</v>
      </c>
      <c r="B205">
        <v>16070</v>
      </c>
      <c r="C205">
        <v>0</v>
      </c>
      <c r="D205">
        <v>1996</v>
      </c>
      <c r="E205" s="1">
        <v>43769.638194444444</v>
      </c>
      <c r="F205" t="s">
        <v>31</v>
      </c>
      <c r="G205">
        <v>3</v>
      </c>
      <c r="H205">
        <v>2</v>
      </c>
      <c r="I205">
        <v>4</v>
      </c>
      <c r="J205">
        <v>2</v>
      </c>
      <c r="K205">
        <v>4</v>
      </c>
      <c r="L205">
        <v>2</v>
      </c>
      <c r="M205">
        <v>4</v>
      </c>
      <c r="N205">
        <v>5</v>
      </c>
      <c r="O205">
        <v>5</v>
      </c>
      <c r="P205">
        <v>4</v>
      </c>
      <c r="Q205">
        <v>3</v>
      </c>
      <c r="R205">
        <v>1</v>
      </c>
      <c r="S205">
        <v>2</v>
      </c>
      <c r="T205">
        <v>1</v>
      </c>
      <c r="U205">
        <v>5</v>
      </c>
      <c r="V205">
        <v>1</v>
      </c>
      <c r="W205">
        <v>5</v>
      </c>
      <c r="X205">
        <v>3</v>
      </c>
      <c r="Y205">
        <v>3</v>
      </c>
      <c r="Z205">
        <v>2</v>
      </c>
      <c r="AA205">
        <v>4</v>
      </c>
      <c r="AB205">
        <f t="shared" si="9"/>
        <v>47</v>
      </c>
      <c r="AC205">
        <v>5</v>
      </c>
      <c r="AD205">
        <f t="shared" si="10"/>
        <v>25</v>
      </c>
      <c r="AE205">
        <f t="shared" si="11"/>
        <v>7</v>
      </c>
    </row>
    <row r="206" spans="1:31" x14ac:dyDescent="0.2">
      <c r="A206">
        <v>16401</v>
      </c>
      <c r="B206">
        <v>16401</v>
      </c>
      <c r="C206">
        <v>0</v>
      </c>
      <c r="D206">
        <v>1994</v>
      </c>
      <c r="E206" s="1">
        <v>43769.645833333336</v>
      </c>
      <c r="F206" t="s">
        <v>40</v>
      </c>
      <c r="G206">
        <v>2</v>
      </c>
      <c r="H206">
        <v>2</v>
      </c>
      <c r="I206">
        <v>4</v>
      </c>
      <c r="J206">
        <v>1</v>
      </c>
      <c r="K206">
        <v>4</v>
      </c>
      <c r="L206">
        <v>2</v>
      </c>
      <c r="M206">
        <v>4</v>
      </c>
      <c r="N206">
        <v>3</v>
      </c>
      <c r="O206">
        <v>4</v>
      </c>
      <c r="P206">
        <v>4</v>
      </c>
      <c r="Q206">
        <v>4</v>
      </c>
      <c r="R206">
        <v>1</v>
      </c>
      <c r="S206">
        <v>1</v>
      </c>
      <c r="T206">
        <v>1</v>
      </c>
      <c r="U206">
        <v>4</v>
      </c>
      <c r="V206">
        <v>1</v>
      </c>
      <c r="W206">
        <v>5</v>
      </c>
      <c r="X206">
        <v>4</v>
      </c>
      <c r="Y206">
        <v>2</v>
      </c>
      <c r="Z206">
        <v>2</v>
      </c>
      <c r="AA206">
        <v>4</v>
      </c>
      <c r="AB206">
        <f t="shared" si="9"/>
        <v>42</v>
      </c>
      <c r="AC206">
        <v>5</v>
      </c>
      <c r="AD206">
        <f t="shared" si="10"/>
        <v>21</v>
      </c>
      <c r="AE206">
        <f t="shared" si="11"/>
        <v>8</v>
      </c>
    </row>
    <row r="207" spans="1:31" x14ac:dyDescent="0.2">
      <c r="A207">
        <v>15805</v>
      </c>
      <c r="B207">
        <v>15805</v>
      </c>
      <c r="C207">
        <v>0</v>
      </c>
      <c r="D207">
        <v>1983</v>
      </c>
      <c r="E207" s="1">
        <v>43769.647222222222</v>
      </c>
      <c r="F207" t="s">
        <v>126</v>
      </c>
      <c r="G207">
        <v>1</v>
      </c>
      <c r="H207">
        <v>3</v>
      </c>
      <c r="I207">
        <v>3</v>
      </c>
      <c r="J207">
        <v>1</v>
      </c>
      <c r="K207">
        <v>4</v>
      </c>
      <c r="L207">
        <v>2</v>
      </c>
      <c r="M207">
        <v>2</v>
      </c>
      <c r="N207">
        <v>4</v>
      </c>
      <c r="O207">
        <v>2</v>
      </c>
      <c r="P207">
        <v>4</v>
      </c>
      <c r="Q207">
        <v>2</v>
      </c>
      <c r="R207">
        <v>1</v>
      </c>
      <c r="S207">
        <v>2</v>
      </c>
      <c r="T207">
        <v>2</v>
      </c>
      <c r="U207">
        <v>2</v>
      </c>
      <c r="V207">
        <v>5</v>
      </c>
      <c r="W207">
        <v>1</v>
      </c>
      <c r="X207">
        <v>4</v>
      </c>
      <c r="Y207">
        <v>2</v>
      </c>
      <c r="Z207">
        <v>3</v>
      </c>
      <c r="AA207">
        <v>3</v>
      </c>
      <c r="AB207">
        <f t="shared" si="9"/>
        <v>42</v>
      </c>
      <c r="AC207">
        <v>1</v>
      </c>
      <c r="AD207">
        <f t="shared" si="10"/>
        <v>18</v>
      </c>
      <c r="AE207">
        <f t="shared" si="11"/>
        <v>6</v>
      </c>
    </row>
    <row r="208" spans="1:31" x14ac:dyDescent="0.2">
      <c r="A208">
        <v>16407</v>
      </c>
      <c r="B208">
        <v>16407</v>
      </c>
      <c r="C208">
        <v>0</v>
      </c>
      <c r="D208">
        <v>1967</v>
      </c>
      <c r="E208" s="1">
        <v>43769.663194444445</v>
      </c>
      <c r="F208" t="s">
        <v>60</v>
      </c>
      <c r="G208">
        <v>2</v>
      </c>
      <c r="H208">
        <v>2</v>
      </c>
      <c r="I208">
        <v>4</v>
      </c>
      <c r="J208">
        <v>2</v>
      </c>
      <c r="K208">
        <v>4</v>
      </c>
      <c r="L208">
        <v>2</v>
      </c>
      <c r="M208">
        <v>4</v>
      </c>
      <c r="N208">
        <v>4</v>
      </c>
      <c r="O208">
        <v>2</v>
      </c>
      <c r="P208">
        <v>4</v>
      </c>
      <c r="Q208">
        <v>3</v>
      </c>
      <c r="R208">
        <v>1</v>
      </c>
      <c r="S208">
        <v>1</v>
      </c>
      <c r="T208">
        <v>1</v>
      </c>
      <c r="U208">
        <v>2</v>
      </c>
      <c r="V208">
        <v>1</v>
      </c>
      <c r="W208">
        <v>5</v>
      </c>
      <c r="X208">
        <v>4</v>
      </c>
      <c r="Y208">
        <v>2</v>
      </c>
      <c r="Z208">
        <v>3</v>
      </c>
      <c r="AA208">
        <v>3</v>
      </c>
      <c r="AB208">
        <f t="shared" si="9"/>
        <v>40</v>
      </c>
      <c r="AC208">
        <v>1</v>
      </c>
      <c r="AD208">
        <f t="shared" si="10"/>
        <v>18</v>
      </c>
      <c r="AE208">
        <f t="shared" si="11"/>
        <v>7</v>
      </c>
    </row>
    <row r="209" spans="1:31" x14ac:dyDescent="0.2">
      <c r="A209">
        <v>14710</v>
      </c>
      <c r="B209">
        <v>14710</v>
      </c>
      <c r="C209">
        <v>0</v>
      </c>
      <c r="D209">
        <v>1976</v>
      </c>
      <c r="E209" s="1">
        <v>43769.689583333333</v>
      </c>
      <c r="F209" t="s">
        <v>38</v>
      </c>
      <c r="G209">
        <v>5</v>
      </c>
      <c r="H209">
        <v>1</v>
      </c>
      <c r="I209">
        <v>5</v>
      </c>
      <c r="J209">
        <v>1</v>
      </c>
      <c r="K209">
        <v>3</v>
      </c>
      <c r="L209">
        <v>3</v>
      </c>
      <c r="M209">
        <v>1</v>
      </c>
      <c r="N209">
        <v>2</v>
      </c>
      <c r="O209">
        <v>1</v>
      </c>
      <c r="P209">
        <v>3</v>
      </c>
      <c r="Q209">
        <v>3</v>
      </c>
      <c r="R209">
        <v>1</v>
      </c>
      <c r="S209">
        <v>1</v>
      </c>
      <c r="T209">
        <v>1</v>
      </c>
      <c r="U209">
        <v>4</v>
      </c>
      <c r="V209">
        <v>5</v>
      </c>
      <c r="W209">
        <v>1</v>
      </c>
      <c r="X209">
        <v>5</v>
      </c>
      <c r="Y209">
        <v>1</v>
      </c>
      <c r="Z209">
        <v>3</v>
      </c>
      <c r="AA209">
        <v>3</v>
      </c>
      <c r="AB209">
        <f t="shared" si="9"/>
        <v>40</v>
      </c>
      <c r="AC209">
        <v>1</v>
      </c>
      <c r="AD209">
        <f t="shared" si="10"/>
        <v>15</v>
      </c>
      <c r="AE209">
        <f t="shared" si="11"/>
        <v>6</v>
      </c>
    </row>
    <row r="210" spans="1:31" x14ac:dyDescent="0.2">
      <c r="A210">
        <v>16422</v>
      </c>
      <c r="B210">
        <v>16422</v>
      </c>
      <c r="C210">
        <v>1</v>
      </c>
      <c r="D210">
        <v>1964</v>
      </c>
      <c r="E210" s="1">
        <v>43769.695833333331</v>
      </c>
      <c r="F210" t="s">
        <v>38</v>
      </c>
      <c r="G210">
        <v>2</v>
      </c>
      <c r="H210">
        <v>2</v>
      </c>
      <c r="I210">
        <v>4</v>
      </c>
      <c r="J210">
        <v>1</v>
      </c>
      <c r="K210">
        <v>2</v>
      </c>
      <c r="L210">
        <v>4</v>
      </c>
      <c r="M210">
        <v>1</v>
      </c>
      <c r="N210">
        <v>5</v>
      </c>
      <c r="O210">
        <v>1</v>
      </c>
      <c r="P210">
        <v>3</v>
      </c>
      <c r="Q210">
        <v>3</v>
      </c>
      <c r="R210">
        <v>1</v>
      </c>
      <c r="S210">
        <v>4</v>
      </c>
      <c r="T210">
        <v>1</v>
      </c>
      <c r="U210">
        <v>2</v>
      </c>
      <c r="V210">
        <v>5</v>
      </c>
      <c r="W210">
        <v>1</v>
      </c>
      <c r="X210">
        <v>4</v>
      </c>
      <c r="Y210">
        <v>2</v>
      </c>
      <c r="Z210">
        <v>1</v>
      </c>
      <c r="AA210">
        <v>5</v>
      </c>
      <c r="AB210">
        <f t="shared" si="9"/>
        <v>38</v>
      </c>
      <c r="AC210">
        <v>1</v>
      </c>
      <c r="AD210">
        <f t="shared" si="10"/>
        <v>18</v>
      </c>
      <c r="AE210">
        <f t="shared" si="11"/>
        <v>6</v>
      </c>
    </row>
    <row r="211" spans="1:31" x14ac:dyDescent="0.2">
      <c r="A211">
        <v>16415</v>
      </c>
      <c r="B211">
        <v>16415</v>
      </c>
      <c r="C211">
        <v>0</v>
      </c>
      <c r="D211">
        <v>1996</v>
      </c>
      <c r="E211" s="1">
        <v>43769.709027777775</v>
      </c>
      <c r="F211" t="s">
        <v>38</v>
      </c>
      <c r="G211">
        <v>1</v>
      </c>
      <c r="H211">
        <v>1</v>
      </c>
      <c r="I211">
        <v>5</v>
      </c>
      <c r="J211">
        <v>1</v>
      </c>
      <c r="K211">
        <v>1</v>
      </c>
      <c r="L211">
        <v>5</v>
      </c>
      <c r="M211">
        <v>2</v>
      </c>
      <c r="N211">
        <v>3</v>
      </c>
      <c r="O211">
        <v>1</v>
      </c>
      <c r="P211">
        <v>2</v>
      </c>
      <c r="Q211">
        <v>2</v>
      </c>
      <c r="R211">
        <v>1</v>
      </c>
      <c r="S211">
        <v>1</v>
      </c>
      <c r="T211">
        <v>1</v>
      </c>
      <c r="U211">
        <v>4</v>
      </c>
      <c r="V211">
        <v>1</v>
      </c>
      <c r="W211">
        <v>5</v>
      </c>
      <c r="X211">
        <v>4</v>
      </c>
      <c r="Y211">
        <v>2</v>
      </c>
      <c r="Z211">
        <v>1</v>
      </c>
      <c r="AA211">
        <v>5</v>
      </c>
      <c r="AB211">
        <f t="shared" si="9"/>
        <v>27</v>
      </c>
      <c r="AC211">
        <v>1</v>
      </c>
      <c r="AD211">
        <f t="shared" si="10"/>
        <v>16</v>
      </c>
      <c r="AE211">
        <f t="shared" si="11"/>
        <v>4</v>
      </c>
    </row>
    <row r="212" spans="1:31" x14ac:dyDescent="0.2">
      <c r="A212">
        <v>16431</v>
      </c>
      <c r="B212">
        <v>16431</v>
      </c>
      <c r="C212">
        <v>0</v>
      </c>
      <c r="D212">
        <v>1998</v>
      </c>
      <c r="E212" s="1">
        <v>43769.749305555553</v>
      </c>
      <c r="F212" t="s">
        <v>127</v>
      </c>
      <c r="G212">
        <v>2</v>
      </c>
      <c r="H212">
        <v>5</v>
      </c>
      <c r="I212">
        <v>1</v>
      </c>
      <c r="J212">
        <v>5</v>
      </c>
      <c r="K212">
        <v>4</v>
      </c>
      <c r="L212">
        <v>2</v>
      </c>
      <c r="M212">
        <v>2</v>
      </c>
      <c r="N212">
        <v>2</v>
      </c>
      <c r="O212">
        <v>2</v>
      </c>
      <c r="P212">
        <v>4</v>
      </c>
      <c r="Q212">
        <v>4</v>
      </c>
      <c r="R212">
        <v>1</v>
      </c>
      <c r="S212">
        <v>4</v>
      </c>
      <c r="T212">
        <v>1</v>
      </c>
      <c r="U212">
        <v>5</v>
      </c>
      <c r="V212">
        <v>1</v>
      </c>
      <c r="W212">
        <v>5</v>
      </c>
      <c r="X212">
        <v>4</v>
      </c>
      <c r="Y212">
        <v>2</v>
      </c>
      <c r="Z212">
        <v>1</v>
      </c>
      <c r="AA212">
        <v>5</v>
      </c>
      <c r="AB212">
        <f t="shared" si="9"/>
        <v>47</v>
      </c>
      <c r="AC212">
        <v>2</v>
      </c>
      <c r="AD212">
        <f t="shared" si="10"/>
        <v>20</v>
      </c>
      <c r="AE212">
        <f t="shared" si="11"/>
        <v>8</v>
      </c>
    </row>
    <row r="213" spans="1:31" x14ac:dyDescent="0.2">
      <c r="A213">
        <v>15497</v>
      </c>
      <c r="B213">
        <v>15497</v>
      </c>
      <c r="C213">
        <v>0</v>
      </c>
      <c r="D213">
        <v>1996</v>
      </c>
      <c r="E213" s="1">
        <v>43769.775694444441</v>
      </c>
      <c r="F213" t="s">
        <v>128</v>
      </c>
      <c r="G213">
        <v>2</v>
      </c>
      <c r="H213">
        <v>4</v>
      </c>
      <c r="I213">
        <v>2</v>
      </c>
      <c r="J213">
        <v>4</v>
      </c>
      <c r="K213">
        <v>5</v>
      </c>
      <c r="L213">
        <v>1</v>
      </c>
      <c r="M213">
        <v>4</v>
      </c>
      <c r="N213">
        <v>4</v>
      </c>
      <c r="O213">
        <v>2</v>
      </c>
      <c r="P213">
        <v>5</v>
      </c>
      <c r="Q213">
        <v>5</v>
      </c>
      <c r="R213">
        <v>1</v>
      </c>
      <c r="S213">
        <v>1</v>
      </c>
      <c r="T213">
        <v>1</v>
      </c>
      <c r="U213">
        <v>5</v>
      </c>
      <c r="V213">
        <v>5</v>
      </c>
      <c r="W213">
        <v>1</v>
      </c>
      <c r="X213">
        <v>5</v>
      </c>
      <c r="Y213">
        <v>1</v>
      </c>
      <c r="Z213">
        <v>1</v>
      </c>
      <c r="AA213">
        <v>5</v>
      </c>
      <c r="AB213">
        <f t="shared" si="9"/>
        <v>54</v>
      </c>
      <c r="AC213">
        <v>1</v>
      </c>
      <c r="AD213">
        <f t="shared" si="10"/>
        <v>22</v>
      </c>
      <c r="AE213">
        <f t="shared" si="11"/>
        <v>10</v>
      </c>
    </row>
    <row r="214" spans="1:31" x14ac:dyDescent="0.2">
      <c r="A214">
        <v>16503</v>
      </c>
      <c r="B214">
        <v>16503</v>
      </c>
      <c r="C214">
        <v>0</v>
      </c>
      <c r="D214">
        <v>2001</v>
      </c>
      <c r="E214" s="1">
        <v>43769.781944444447</v>
      </c>
      <c r="F214" t="s">
        <v>60</v>
      </c>
      <c r="G214">
        <v>1</v>
      </c>
      <c r="H214">
        <v>4</v>
      </c>
      <c r="I214">
        <v>2</v>
      </c>
      <c r="J214">
        <v>1</v>
      </c>
      <c r="K214">
        <v>4</v>
      </c>
      <c r="L214">
        <v>2</v>
      </c>
      <c r="M214">
        <v>1</v>
      </c>
      <c r="N214">
        <v>2</v>
      </c>
      <c r="O214">
        <v>1</v>
      </c>
      <c r="P214">
        <v>4</v>
      </c>
      <c r="Q214">
        <v>4</v>
      </c>
      <c r="R214">
        <v>1</v>
      </c>
      <c r="S214">
        <v>1</v>
      </c>
      <c r="T214">
        <v>1</v>
      </c>
      <c r="U214">
        <v>1</v>
      </c>
      <c r="V214">
        <v>5</v>
      </c>
      <c r="W214">
        <v>1</v>
      </c>
      <c r="X214">
        <v>2</v>
      </c>
      <c r="Y214">
        <v>4</v>
      </c>
      <c r="Z214">
        <v>3</v>
      </c>
      <c r="AA214">
        <v>3</v>
      </c>
      <c r="AB214">
        <f t="shared" si="9"/>
        <v>36</v>
      </c>
      <c r="AC214">
        <v>1</v>
      </c>
      <c r="AD214">
        <f t="shared" si="10"/>
        <v>9</v>
      </c>
      <c r="AE214">
        <f t="shared" si="11"/>
        <v>8</v>
      </c>
    </row>
    <row r="215" spans="1:31" x14ac:dyDescent="0.2">
      <c r="A215">
        <v>16512</v>
      </c>
      <c r="B215">
        <v>16512</v>
      </c>
      <c r="C215">
        <v>1</v>
      </c>
      <c r="D215">
        <v>1994</v>
      </c>
      <c r="E215" s="1">
        <v>43769.793055555558</v>
      </c>
      <c r="F215" t="s">
        <v>31</v>
      </c>
      <c r="G215">
        <v>3</v>
      </c>
      <c r="H215">
        <v>3</v>
      </c>
      <c r="I215">
        <v>3</v>
      </c>
      <c r="J215">
        <v>4</v>
      </c>
      <c r="K215">
        <v>1</v>
      </c>
      <c r="L215">
        <v>5</v>
      </c>
      <c r="M215">
        <v>3</v>
      </c>
      <c r="N215">
        <v>1</v>
      </c>
      <c r="O215">
        <v>1</v>
      </c>
      <c r="P215">
        <v>4</v>
      </c>
      <c r="Q215">
        <v>4</v>
      </c>
      <c r="R215">
        <v>1</v>
      </c>
      <c r="S215">
        <v>1</v>
      </c>
      <c r="T215">
        <v>1</v>
      </c>
      <c r="U215">
        <v>4</v>
      </c>
      <c r="V215">
        <v>5</v>
      </c>
      <c r="W215">
        <v>1</v>
      </c>
      <c r="X215">
        <v>5</v>
      </c>
      <c r="Y215">
        <v>1</v>
      </c>
      <c r="Z215">
        <v>1</v>
      </c>
      <c r="AA215">
        <v>5</v>
      </c>
      <c r="AB215">
        <f t="shared" si="9"/>
        <v>42</v>
      </c>
      <c r="AC215">
        <v>5</v>
      </c>
      <c r="AD215">
        <f t="shared" si="10"/>
        <v>16</v>
      </c>
      <c r="AE215">
        <f t="shared" si="11"/>
        <v>8</v>
      </c>
    </row>
    <row r="216" spans="1:31" x14ac:dyDescent="0.2">
      <c r="A216">
        <v>16528</v>
      </c>
      <c r="B216">
        <v>16528</v>
      </c>
      <c r="C216">
        <v>0</v>
      </c>
      <c r="D216">
        <v>1992</v>
      </c>
      <c r="E216" s="1">
        <v>43769.814583333333</v>
      </c>
      <c r="F216" t="s">
        <v>38</v>
      </c>
      <c r="G216">
        <v>2</v>
      </c>
      <c r="H216">
        <v>1</v>
      </c>
      <c r="I216">
        <v>5</v>
      </c>
      <c r="J216">
        <v>1</v>
      </c>
      <c r="K216">
        <v>2</v>
      </c>
      <c r="L216">
        <v>4</v>
      </c>
      <c r="M216">
        <v>2</v>
      </c>
      <c r="N216">
        <v>2</v>
      </c>
      <c r="O216">
        <v>1</v>
      </c>
      <c r="P216">
        <v>3</v>
      </c>
      <c r="Q216">
        <v>3</v>
      </c>
      <c r="R216">
        <v>1</v>
      </c>
      <c r="S216">
        <v>1</v>
      </c>
      <c r="T216">
        <v>2</v>
      </c>
      <c r="U216">
        <v>4</v>
      </c>
      <c r="V216">
        <v>1</v>
      </c>
      <c r="W216">
        <v>5</v>
      </c>
      <c r="X216">
        <v>4</v>
      </c>
      <c r="Y216">
        <v>2</v>
      </c>
      <c r="Z216">
        <v>3</v>
      </c>
      <c r="AA216">
        <v>3</v>
      </c>
      <c r="AB216">
        <f t="shared" si="9"/>
        <v>33</v>
      </c>
      <c r="AC216">
        <v>1</v>
      </c>
      <c r="AD216">
        <f t="shared" si="10"/>
        <v>16</v>
      </c>
      <c r="AE216">
        <f t="shared" si="11"/>
        <v>6</v>
      </c>
    </row>
    <row r="217" spans="1:31" x14ac:dyDescent="0.2">
      <c r="A217">
        <v>16532</v>
      </c>
      <c r="B217">
        <v>16532</v>
      </c>
      <c r="C217">
        <v>1</v>
      </c>
      <c r="D217">
        <v>1989</v>
      </c>
      <c r="E217" s="1">
        <v>43769.822916666664</v>
      </c>
      <c r="F217" t="s">
        <v>31</v>
      </c>
      <c r="G217">
        <v>5</v>
      </c>
      <c r="H217">
        <v>1</v>
      </c>
      <c r="I217">
        <v>5</v>
      </c>
      <c r="J217">
        <v>1</v>
      </c>
      <c r="K217">
        <v>4</v>
      </c>
      <c r="L217">
        <v>2</v>
      </c>
      <c r="M217">
        <v>3</v>
      </c>
      <c r="N217">
        <v>5</v>
      </c>
      <c r="O217">
        <v>5</v>
      </c>
      <c r="P217">
        <v>5</v>
      </c>
      <c r="Q217">
        <v>5</v>
      </c>
      <c r="R217">
        <v>5</v>
      </c>
      <c r="S217">
        <v>3</v>
      </c>
      <c r="T217">
        <v>3</v>
      </c>
      <c r="U217">
        <v>5</v>
      </c>
      <c r="V217">
        <v>5</v>
      </c>
      <c r="W217">
        <v>1</v>
      </c>
      <c r="X217">
        <v>5</v>
      </c>
      <c r="Y217">
        <v>1</v>
      </c>
      <c r="Z217">
        <v>1</v>
      </c>
      <c r="AA217">
        <v>5</v>
      </c>
      <c r="AB217">
        <f t="shared" si="9"/>
        <v>61</v>
      </c>
      <c r="AC217">
        <v>5</v>
      </c>
      <c r="AD217">
        <f t="shared" si="10"/>
        <v>29</v>
      </c>
      <c r="AE217">
        <f t="shared" si="11"/>
        <v>10</v>
      </c>
    </row>
    <row r="218" spans="1:31" x14ac:dyDescent="0.2">
      <c r="A218">
        <v>16550</v>
      </c>
      <c r="B218">
        <v>16550</v>
      </c>
      <c r="C218">
        <v>0</v>
      </c>
      <c r="D218">
        <v>1999</v>
      </c>
      <c r="E218" s="1">
        <v>43769.836805555555</v>
      </c>
      <c r="F218" t="s">
        <v>129</v>
      </c>
      <c r="G218">
        <v>4</v>
      </c>
      <c r="H218">
        <v>4</v>
      </c>
      <c r="I218">
        <v>2</v>
      </c>
      <c r="J218">
        <v>2</v>
      </c>
      <c r="K218">
        <v>2</v>
      </c>
      <c r="L218">
        <v>4</v>
      </c>
      <c r="M218">
        <v>4</v>
      </c>
      <c r="N218">
        <v>5</v>
      </c>
      <c r="O218">
        <v>1</v>
      </c>
      <c r="P218">
        <v>2</v>
      </c>
      <c r="Q218">
        <v>1</v>
      </c>
      <c r="R218">
        <v>1</v>
      </c>
      <c r="S218">
        <v>4</v>
      </c>
      <c r="T218">
        <v>1</v>
      </c>
      <c r="U218">
        <v>5</v>
      </c>
      <c r="V218">
        <v>5</v>
      </c>
      <c r="W218">
        <v>1</v>
      </c>
      <c r="X218">
        <v>4</v>
      </c>
      <c r="Y218">
        <v>2</v>
      </c>
      <c r="Z218">
        <v>4</v>
      </c>
      <c r="AA218">
        <v>2</v>
      </c>
      <c r="AB218">
        <f t="shared" si="9"/>
        <v>49</v>
      </c>
      <c r="AC218">
        <v>3</v>
      </c>
      <c r="AD218">
        <f t="shared" si="10"/>
        <v>24</v>
      </c>
      <c r="AE218">
        <f t="shared" si="11"/>
        <v>3</v>
      </c>
    </row>
    <row r="219" spans="1:31" x14ac:dyDescent="0.2">
      <c r="A219">
        <v>16568</v>
      </c>
      <c r="B219">
        <v>16568</v>
      </c>
      <c r="C219">
        <v>0</v>
      </c>
      <c r="D219">
        <v>1981</v>
      </c>
      <c r="E219" s="1">
        <v>43769.851388888892</v>
      </c>
      <c r="F219" t="s">
        <v>31</v>
      </c>
      <c r="G219">
        <v>5</v>
      </c>
      <c r="H219">
        <v>3</v>
      </c>
      <c r="I219">
        <v>3</v>
      </c>
      <c r="J219">
        <v>1</v>
      </c>
      <c r="K219">
        <v>5</v>
      </c>
      <c r="L219">
        <v>1</v>
      </c>
      <c r="M219">
        <v>5</v>
      </c>
      <c r="N219">
        <v>5</v>
      </c>
      <c r="O219">
        <v>3</v>
      </c>
      <c r="P219">
        <v>2</v>
      </c>
      <c r="Q219">
        <v>4</v>
      </c>
      <c r="R219">
        <v>1</v>
      </c>
      <c r="S219">
        <v>2</v>
      </c>
      <c r="T219">
        <v>2</v>
      </c>
      <c r="U219">
        <v>4</v>
      </c>
      <c r="V219">
        <v>4</v>
      </c>
      <c r="W219">
        <v>2</v>
      </c>
      <c r="X219">
        <v>4</v>
      </c>
      <c r="Y219">
        <v>2</v>
      </c>
      <c r="Z219">
        <v>4</v>
      </c>
      <c r="AA219">
        <v>2</v>
      </c>
      <c r="AB219">
        <f t="shared" si="9"/>
        <v>54</v>
      </c>
      <c r="AC219">
        <v>5</v>
      </c>
      <c r="AD219">
        <f t="shared" si="10"/>
        <v>25</v>
      </c>
      <c r="AE219">
        <f t="shared" si="11"/>
        <v>6</v>
      </c>
    </row>
    <row r="220" spans="1:31" x14ac:dyDescent="0.2">
      <c r="A220">
        <v>16576</v>
      </c>
      <c r="B220">
        <v>16576</v>
      </c>
      <c r="C220">
        <v>1</v>
      </c>
      <c r="D220">
        <v>1996</v>
      </c>
      <c r="E220" s="1">
        <v>43769.868750000001</v>
      </c>
      <c r="F220" t="s">
        <v>31</v>
      </c>
      <c r="G220">
        <v>5</v>
      </c>
      <c r="H220">
        <v>4</v>
      </c>
      <c r="I220">
        <v>2</v>
      </c>
      <c r="J220">
        <v>4</v>
      </c>
      <c r="K220">
        <v>5</v>
      </c>
      <c r="L220">
        <v>1</v>
      </c>
      <c r="M220">
        <v>2</v>
      </c>
      <c r="N220">
        <v>5</v>
      </c>
      <c r="O220">
        <v>5</v>
      </c>
      <c r="P220">
        <v>5</v>
      </c>
      <c r="Q220">
        <v>5</v>
      </c>
      <c r="R220">
        <v>5</v>
      </c>
      <c r="S220">
        <v>3</v>
      </c>
      <c r="T220">
        <v>3</v>
      </c>
      <c r="U220">
        <v>5</v>
      </c>
      <c r="V220">
        <v>5</v>
      </c>
      <c r="W220">
        <v>1</v>
      </c>
      <c r="X220">
        <v>5</v>
      </c>
      <c r="Y220">
        <v>1</v>
      </c>
      <c r="Z220">
        <v>1</v>
      </c>
      <c r="AA220">
        <v>5</v>
      </c>
      <c r="AB220">
        <f t="shared" si="9"/>
        <v>67</v>
      </c>
      <c r="AC220">
        <v>5</v>
      </c>
      <c r="AD220">
        <f t="shared" si="10"/>
        <v>28</v>
      </c>
      <c r="AE220">
        <f t="shared" si="11"/>
        <v>10</v>
      </c>
    </row>
    <row r="221" spans="1:31" x14ac:dyDescent="0.2">
      <c r="A221">
        <v>16598</v>
      </c>
      <c r="B221">
        <v>16598</v>
      </c>
      <c r="C221">
        <v>0</v>
      </c>
      <c r="D221">
        <v>1997</v>
      </c>
      <c r="E221" s="1">
        <v>43769.895833333336</v>
      </c>
      <c r="F221" t="s">
        <v>130</v>
      </c>
      <c r="G221">
        <v>4</v>
      </c>
      <c r="H221">
        <v>1</v>
      </c>
      <c r="I221">
        <v>5</v>
      </c>
      <c r="J221">
        <v>1</v>
      </c>
      <c r="K221">
        <v>4</v>
      </c>
      <c r="L221">
        <v>2</v>
      </c>
      <c r="M221">
        <v>5</v>
      </c>
      <c r="N221">
        <v>2</v>
      </c>
      <c r="O221">
        <v>4</v>
      </c>
      <c r="P221">
        <v>5</v>
      </c>
      <c r="Q221">
        <v>4</v>
      </c>
      <c r="R221">
        <v>1</v>
      </c>
      <c r="S221">
        <v>3</v>
      </c>
      <c r="T221">
        <v>2</v>
      </c>
      <c r="U221">
        <v>5</v>
      </c>
      <c r="V221">
        <v>1</v>
      </c>
      <c r="W221">
        <v>5</v>
      </c>
      <c r="X221">
        <v>5</v>
      </c>
      <c r="Y221">
        <v>1</v>
      </c>
      <c r="Z221">
        <v>5</v>
      </c>
      <c r="AA221">
        <v>1</v>
      </c>
      <c r="AB221">
        <f t="shared" si="9"/>
        <v>52</v>
      </c>
      <c r="AC221">
        <v>5</v>
      </c>
      <c r="AD221">
        <f t="shared" si="10"/>
        <v>26</v>
      </c>
      <c r="AE221">
        <f t="shared" si="11"/>
        <v>9</v>
      </c>
    </row>
    <row r="222" spans="1:31" x14ac:dyDescent="0.2">
      <c r="A222">
        <v>16604</v>
      </c>
      <c r="B222">
        <v>16604</v>
      </c>
      <c r="C222">
        <v>0</v>
      </c>
      <c r="D222">
        <v>1998</v>
      </c>
      <c r="E222" s="1">
        <v>43769.928472222222</v>
      </c>
      <c r="F222" t="s">
        <v>35</v>
      </c>
      <c r="G222">
        <v>3</v>
      </c>
      <c r="H222">
        <v>2</v>
      </c>
      <c r="I222">
        <v>4</v>
      </c>
      <c r="J222">
        <v>1</v>
      </c>
      <c r="K222">
        <v>2</v>
      </c>
      <c r="L222">
        <v>4</v>
      </c>
      <c r="M222">
        <v>2</v>
      </c>
      <c r="N222">
        <v>4</v>
      </c>
      <c r="O222">
        <v>3</v>
      </c>
      <c r="P222">
        <v>1</v>
      </c>
      <c r="Q222">
        <v>1</v>
      </c>
      <c r="R222">
        <v>1</v>
      </c>
      <c r="S222">
        <v>2</v>
      </c>
      <c r="T222">
        <v>1</v>
      </c>
      <c r="U222">
        <v>4</v>
      </c>
      <c r="V222">
        <v>2</v>
      </c>
      <c r="W222">
        <v>4</v>
      </c>
      <c r="X222">
        <v>4</v>
      </c>
      <c r="Y222">
        <v>2</v>
      </c>
      <c r="Z222">
        <v>2</v>
      </c>
      <c r="AA222">
        <v>4</v>
      </c>
      <c r="AB222">
        <f t="shared" si="9"/>
        <v>35</v>
      </c>
      <c r="AC222">
        <v>1</v>
      </c>
      <c r="AD222">
        <f t="shared" si="10"/>
        <v>20</v>
      </c>
      <c r="AE222">
        <f t="shared" si="11"/>
        <v>2</v>
      </c>
    </row>
    <row r="223" spans="1:31" x14ac:dyDescent="0.2">
      <c r="A223">
        <v>16500</v>
      </c>
      <c r="B223">
        <v>16500</v>
      </c>
      <c r="C223">
        <v>0</v>
      </c>
      <c r="D223">
        <v>1997</v>
      </c>
      <c r="E223" s="1">
        <v>43770.375</v>
      </c>
      <c r="F223" t="s">
        <v>38</v>
      </c>
      <c r="G223">
        <v>2</v>
      </c>
      <c r="H223">
        <v>1</v>
      </c>
      <c r="I223">
        <v>5</v>
      </c>
      <c r="J223">
        <v>1</v>
      </c>
      <c r="K223">
        <v>1</v>
      </c>
      <c r="L223">
        <v>5</v>
      </c>
      <c r="M223">
        <v>1</v>
      </c>
      <c r="N223">
        <v>2</v>
      </c>
      <c r="O223">
        <v>2</v>
      </c>
      <c r="P223">
        <v>3</v>
      </c>
      <c r="Q223">
        <v>3</v>
      </c>
      <c r="R223">
        <v>1</v>
      </c>
      <c r="S223">
        <v>1</v>
      </c>
      <c r="T223">
        <v>1</v>
      </c>
      <c r="U223">
        <v>2</v>
      </c>
      <c r="V223">
        <v>1</v>
      </c>
      <c r="W223">
        <v>5</v>
      </c>
      <c r="X223">
        <v>2</v>
      </c>
      <c r="Y223">
        <v>4</v>
      </c>
      <c r="Z223">
        <v>1</v>
      </c>
      <c r="AA223">
        <v>5</v>
      </c>
      <c r="AB223">
        <f t="shared" si="9"/>
        <v>25</v>
      </c>
      <c r="AC223">
        <v>1</v>
      </c>
      <c r="AD223">
        <f t="shared" si="10"/>
        <v>11</v>
      </c>
      <c r="AE223">
        <f t="shared" si="11"/>
        <v>6</v>
      </c>
    </row>
    <row r="224" spans="1:31" x14ac:dyDescent="0.2">
      <c r="A224">
        <v>16709</v>
      </c>
      <c r="B224">
        <v>16709</v>
      </c>
      <c r="C224">
        <v>0</v>
      </c>
      <c r="D224">
        <v>1993</v>
      </c>
      <c r="E224" s="1">
        <v>43770.447916666664</v>
      </c>
      <c r="F224" t="s">
        <v>60</v>
      </c>
      <c r="G224">
        <v>2</v>
      </c>
      <c r="H224">
        <v>1</v>
      </c>
      <c r="I224">
        <v>5</v>
      </c>
      <c r="J224">
        <v>1</v>
      </c>
      <c r="K224">
        <v>2</v>
      </c>
      <c r="L224">
        <v>4</v>
      </c>
      <c r="M224">
        <v>1</v>
      </c>
      <c r="N224">
        <v>2</v>
      </c>
      <c r="O224">
        <v>1</v>
      </c>
      <c r="P224">
        <v>2</v>
      </c>
      <c r="Q224">
        <v>4</v>
      </c>
      <c r="R224">
        <v>1</v>
      </c>
      <c r="S224">
        <v>4</v>
      </c>
      <c r="T224">
        <v>1</v>
      </c>
      <c r="U224">
        <v>4</v>
      </c>
      <c r="V224">
        <v>1</v>
      </c>
      <c r="W224">
        <v>5</v>
      </c>
      <c r="X224">
        <v>2</v>
      </c>
      <c r="Y224">
        <v>4</v>
      </c>
      <c r="Z224">
        <v>1</v>
      </c>
      <c r="AA224">
        <v>5</v>
      </c>
      <c r="AB224">
        <f t="shared" si="9"/>
        <v>30</v>
      </c>
      <c r="AC224">
        <v>1</v>
      </c>
      <c r="AD224">
        <f t="shared" si="10"/>
        <v>15</v>
      </c>
      <c r="AE224">
        <f t="shared" si="11"/>
        <v>6</v>
      </c>
    </row>
    <row r="225" spans="1:31" x14ac:dyDescent="0.2">
      <c r="A225">
        <v>16745</v>
      </c>
      <c r="B225">
        <v>16745</v>
      </c>
      <c r="C225">
        <v>0</v>
      </c>
      <c r="D225">
        <v>1998</v>
      </c>
      <c r="E225" s="1">
        <v>43770.459722222222</v>
      </c>
      <c r="F225" t="s">
        <v>131</v>
      </c>
      <c r="G225">
        <v>1</v>
      </c>
      <c r="H225">
        <v>1</v>
      </c>
      <c r="I225">
        <v>5</v>
      </c>
      <c r="J225">
        <v>1</v>
      </c>
      <c r="K225">
        <v>2</v>
      </c>
      <c r="L225">
        <v>4</v>
      </c>
      <c r="M225">
        <v>3</v>
      </c>
      <c r="N225">
        <v>2</v>
      </c>
      <c r="O225">
        <v>1</v>
      </c>
      <c r="P225">
        <v>3</v>
      </c>
      <c r="Q225">
        <v>3</v>
      </c>
      <c r="R225">
        <v>1</v>
      </c>
      <c r="S225">
        <v>1</v>
      </c>
      <c r="T225">
        <v>1</v>
      </c>
      <c r="U225">
        <v>4</v>
      </c>
      <c r="V225">
        <v>4</v>
      </c>
      <c r="W225">
        <v>2</v>
      </c>
      <c r="X225">
        <v>4</v>
      </c>
      <c r="Y225">
        <v>2</v>
      </c>
      <c r="Z225">
        <v>3</v>
      </c>
      <c r="AA225">
        <v>3</v>
      </c>
      <c r="AB225">
        <f t="shared" si="9"/>
        <v>35</v>
      </c>
      <c r="AC225">
        <v>1</v>
      </c>
      <c r="AD225">
        <f t="shared" si="10"/>
        <v>16</v>
      </c>
      <c r="AE225">
        <f t="shared" si="11"/>
        <v>6</v>
      </c>
    </row>
    <row r="226" spans="1:31" x14ac:dyDescent="0.2">
      <c r="A226">
        <v>16746</v>
      </c>
      <c r="B226">
        <v>16746</v>
      </c>
      <c r="C226">
        <v>0</v>
      </c>
      <c r="D226">
        <v>1985</v>
      </c>
      <c r="E226" s="1">
        <v>43770.548611111109</v>
      </c>
      <c r="F226" t="s">
        <v>132</v>
      </c>
      <c r="G226">
        <v>2</v>
      </c>
      <c r="H226">
        <v>4</v>
      </c>
      <c r="I226">
        <v>2</v>
      </c>
      <c r="J226">
        <v>2</v>
      </c>
      <c r="K226">
        <v>4</v>
      </c>
      <c r="L226">
        <v>2</v>
      </c>
      <c r="M226">
        <v>2</v>
      </c>
      <c r="N226">
        <v>4</v>
      </c>
      <c r="O226">
        <v>3</v>
      </c>
      <c r="P226">
        <v>5</v>
      </c>
      <c r="Q226">
        <v>5</v>
      </c>
      <c r="R226">
        <v>3</v>
      </c>
      <c r="S226">
        <v>2</v>
      </c>
      <c r="T226">
        <v>2</v>
      </c>
      <c r="U226">
        <v>5</v>
      </c>
      <c r="V226">
        <v>5</v>
      </c>
      <c r="W226">
        <v>1</v>
      </c>
      <c r="X226">
        <v>4</v>
      </c>
      <c r="Y226">
        <v>2</v>
      </c>
      <c r="Z226">
        <v>2</v>
      </c>
      <c r="AA226">
        <v>4</v>
      </c>
      <c r="AB226">
        <f t="shared" si="9"/>
        <v>54</v>
      </c>
      <c r="AC226">
        <v>5</v>
      </c>
      <c r="AD226">
        <f t="shared" si="10"/>
        <v>22</v>
      </c>
      <c r="AE226">
        <f t="shared" si="11"/>
        <v>10</v>
      </c>
    </row>
    <row r="227" spans="1:31" x14ac:dyDescent="0.2">
      <c r="A227">
        <v>16766</v>
      </c>
      <c r="B227">
        <v>16766</v>
      </c>
      <c r="C227">
        <v>0</v>
      </c>
      <c r="D227">
        <v>1968</v>
      </c>
      <c r="E227" s="1">
        <v>43770.573611111111</v>
      </c>
      <c r="F227" t="s">
        <v>133</v>
      </c>
      <c r="G227">
        <v>5</v>
      </c>
      <c r="H227">
        <v>1</v>
      </c>
      <c r="I227">
        <v>5</v>
      </c>
      <c r="J227">
        <v>1</v>
      </c>
      <c r="K227">
        <v>4</v>
      </c>
      <c r="L227">
        <v>2</v>
      </c>
      <c r="M227">
        <v>1</v>
      </c>
      <c r="N227">
        <v>1</v>
      </c>
      <c r="O227">
        <v>1</v>
      </c>
      <c r="P227">
        <v>2</v>
      </c>
      <c r="Q227">
        <v>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5</v>
      </c>
      <c r="X227">
        <v>2</v>
      </c>
      <c r="Y227">
        <v>4</v>
      </c>
      <c r="Z227">
        <v>1</v>
      </c>
      <c r="AA227">
        <v>5</v>
      </c>
      <c r="AB227">
        <f t="shared" si="9"/>
        <v>26</v>
      </c>
      <c r="AC227">
        <v>1</v>
      </c>
      <c r="AD227">
        <f t="shared" si="10"/>
        <v>8</v>
      </c>
      <c r="AE227">
        <f t="shared" si="11"/>
        <v>4</v>
      </c>
    </row>
    <row r="228" spans="1:31" x14ac:dyDescent="0.2">
      <c r="A228">
        <v>16783</v>
      </c>
      <c r="B228">
        <v>16783</v>
      </c>
      <c r="C228">
        <v>0</v>
      </c>
      <c r="D228">
        <v>1955</v>
      </c>
      <c r="E228" s="1">
        <v>43770.607638888891</v>
      </c>
      <c r="F228" t="s">
        <v>134</v>
      </c>
      <c r="G228">
        <v>1</v>
      </c>
      <c r="H228">
        <v>1</v>
      </c>
      <c r="I228">
        <v>5</v>
      </c>
      <c r="J228">
        <v>1</v>
      </c>
      <c r="K228">
        <v>1</v>
      </c>
      <c r="L228">
        <v>5</v>
      </c>
      <c r="M228">
        <v>1</v>
      </c>
      <c r="N228">
        <v>4</v>
      </c>
      <c r="O228">
        <v>1</v>
      </c>
      <c r="P228">
        <v>4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5</v>
      </c>
      <c r="X228">
        <v>4</v>
      </c>
      <c r="Y228">
        <v>2</v>
      </c>
      <c r="Z228">
        <v>1</v>
      </c>
      <c r="AA228">
        <v>5</v>
      </c>
      <c r="AB228">
        <f t="shared" si="9"/>
        <v>25</v>
      </c>
      <c r="AC228">
        <v>1</v>
      </c>
      <c r="AD228">
        <f t="shared" si="10"/>
        <v>13</v>
      </c>
      <c r="AE228">
        <f t="shared" si="11"/>
        <v>5</v>
      </c>
    </row>
    <row r="229" spans="1:31" x14ac:dyDescent="0.2">
      <c r="A229">
        <v>16792</v>
      </c>
      <c r="B229">
        <v>16792</v>
      </c>
      <c r="C229">
        <v>1</v>
      </c>
      <c r="D229">
        <v>2000</v>
      </c>
      <c r="E229" s="1">
        <v>43770.652083333334</v>
      </c>
      <c r="F229" t="s">
        <v>135</v>
      </c>
      <c r="G229">
        <v>1</v>
      </c>
      <c r="H229">
        <v>5</v>
      </c>
      <c r="I229">
        <v>1</v>
      </c>
      <c r="J229">
        <v>4</v>
      </c>
      <c r="K229">
        <v>4</v>
      </c>
      <c r="L229">
        <v>2</v>
      </c>
      <c r="M229">
        <v>5</v>
      </c>
      <c r="N229">
        <v>3</v>
      </c>
      <c r="O229">
        <v>3</v>
      </c>
      <c r="P229">
        <v>4</v>
      </c>
      <c r="Q229">
        <v>4</v>
      </c>
      <c r="R229">
        <v>2</v>
      </c>
      <c r="S229">
        <v>1</v>
      </c>
      <c r="T229">
        <v>1</v>
      </c>
      <c r="U229">
        <v>3</v>
      </c>
      <c r="V229">
        <v>4</v>
      </c>
      <c r="W229">
        <v>2</v>
      </c>
      <c r="X229">
        <v>5</v>
      </c>
      <c r="Y229">
        <v>1</v>
      </c>
      <c r="Z229">
        <v>5</v>
      </c>
      <c r="AA229">
        <v>1</v>
      </c>
      <c r="AB229">
        <f t="shared" si="9"/>
        <v>54</v>
      </c>
      <c r="AC229">
        <v>1</v>
      </c>
      <c r="AD229">
        <f t="shared" si="10"/>
        <v>21</v>
      </c>
      <c r="AE229">
        <f t="shared" si="11"/>
        <v>8</v>
      </c>
    </row>
    <row r="230" spans="1:31" x14ac:dyDescent="0.2">
      <c r="A230">
        <v>16810</v>
      </c>
      <c r="B230">
        <v>16810</v>
      </c>
      <c r="C230">
        <v>1</v>
      </c>
      <c r="D230">
        <v>2003</v>
      </c>
      <c r="E230" s="1">
        <v>43770.65347222222</v>
      </c>
      <c r="F230" t="s">
        <v>54</v>
      </c>
      <c r="G230">
        <v>1</v>
      </c>
      <c r="H230">
        <v>2</v>
      </c>
      <c r="I230">
        <v>4</v>
      </c>
      <c r="J230">
        <v>2</v>
      </c>
      <c r="K230">
        <v>3</v>
      </c>
      <c r="L230">
        <v>3</v>
      </c>
      <c r="M230">
        <v>2</v>
      </c>
      <c r="N230">
        <v>2</v>
      </c>
      <c r="O230">
        <v>1</v>
      </c>
      <c r="P230">
        <v>3</v>
      </c>
      <c r="Q230">
        <v>3</v>
      </c>
      <c r="R230">
        <v>2</v>
      </c>
      <c r="S230">
        <v>2</v>
      </c>
      <c r="T230">
        <v>2</v>
      </c>
      <c r="U230">
        <v>4</v>
      </c>
      <c r="V230">
        <v>1</v>
      </c>
      <c r="W230">
        <v>5</v>
      </c>
      <c r="X230">
        <v>5</v>
      </c>
      <c r="Y230">
        <v>1</v>
      </c>
      <c r="Z230">
        <v>1</v>
      </c>
      <c r="AA230">
        <v>5</v>
      </c>
      <c r="AB230">
        <f t="shared" si="9"/>
        <v>36</v>
      </c>
      <c r="AC230">
        <v>5</v>
      </c>
      <c r="AD230">
        <f t="shared" si="10"/>
        <v>18</v>
      </c>
      <c r="AE230">
        <f t="shared" si="11"/>
        <v>6</v>
      </c>
    </row>
    <row r="231" spans="1:31" x14ac:dyDescent="0.2">
      <c r="A231">
        <v>16811</v>
      </c>
      <c r="B231">
        <v>16811</v>
      </c>
      <c r="C231">
        <v>0</v>
      </c>
      <c r="D231">
        <v>1998</v>
      </c>
      <c r="E231" s="1">
        <v>43770.801388888889</v>
      </c>
      <c r="F231" t="s">
        <v>38</v>
      </c>
      <c r="G231">
        <v>1</v>
      </c>
      <c r="H231">
        <v>1</v>
      </c>
      <c r="I231">
        <v>5</v>
      </c>
      <c r="J231">
        <v>1</v>
      </c>
      <c r="K231">
        <v>1</v>
      </c>
      <c r="L231">
        <v>5</v>
      </c>
      <c r="M231">
        <v>1</v>
      </c>
      <c r="N231">
        <v>4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4</v>
      </c>
      <c r="V231">
        <v>1</v>
      </c>
      <c r="W231">
        <v>5</v>
      </c>
      <c r="X231">
        <v>4</v>
      </c>
      <c r="Y231">
        <v>2</v>
      </c>
      <c r="Z231">
        <v>1</v>
      </c>
      <c r="AA231">
        <v>5</v>
      </c>
      <c r="AB231">
        <f t="shared" si="9"/>
        <v>25</v>
      </c>
      <c r="AC231">
        <v>1</v>
      </c>
      <c r="AD231">
        <f t="shared" si="10"/>
        <v>16</v>
      </c>
      <c r="AE231">
        <f t="shared" si="11"/>
        <v>2</v>
      </c>
    </row>
    <row r="232" spans="1:31" x14ac:dyDescent="0.2">
      <c r="A232">
        <v>16864</v>
      </c>
      <c r="B232">
        <v>16864</v>
      </c>
      <c r="C232">
        <v>0</v>
      </c>
      <c r="D232">
        <v>2002</v>
      </c>
      <c r="E232" s="1">
        <v>43770.87777777778</v>
      </c>
      <c r="F232" t="s">
        <v>54</v>
      </c>
      <c r="G232">
        <v>4</v>
      </c>
      <c r="H232">
        <v>1</v>
      </c>
      <c r="I232">
        <v>5</v>
      </c>
      <c r="J232">
        <v>1</v>
      </c>
      <c r="K232">
        <v>5</v>
      </c>
      <c r="L232">
        <v>1</v>
      </c>
      <c r="M232">
        <v>4</v>
      </c>
      <c r="N232">
        <v>3</v>
      </c>
      <c r="O232">
        <v>4</v>
      </c>
      <c r="P232">
        <v>4</v>
      </c>
      <c r="Q232">
        <v>4</v>
      </c>
      <c r="R232">
        <v>4</v>
      </c>
      <c r="S232">
        <v>3</v>
      </c>
      <c r="T232">
        <v>2</v>
      </c>
      <c r="U232">
        <v>4</v>
      </c>
      <c r="V232">
        <v>1</v>
      </c>
      <c r="W232">
        <v>5</v>
      </c>
      <c r="X232">
        <v>5</v>
      </c>
      <c r="Y232">
        <v>1</v>
      </c>
      <c r="Z232">
        <v>4</v>
      </c>
      <c r="AA232">
        <v>2</v>
      </c>
      <c r="AB232">
        <f t="shared" si="9"/>
        <v>53</v>
      </c>
      <c r="AC232">
        <v>5</v>
      </c>
      <c r="AD232">
        <f t="shared" si="10"/>
        <v>25</v>
      </c>
      <c r="AE232">
        <f t="shared" si="11"/>
        <v>8</v>
      </c>
    </row>
    <row r="233" spans="1:31" x14ac:dyDescent="0.2">
      <c r="A233">
        <v>16909</v>
      </c>
      <c r="B233">
        <v>16909</v>
      </c>
      <c r="C233">
        <v>0</v>
      </c>
      <c r="D233">
        <v>1997</v>
      </c>
      <c r="E233" s="1">
        <v>43770.923611111109</v>
      </c>
      <c r="F233" t="s">
        <v>38</v>
      </c>
      <c r="G233">
        <v>1</v>
      </c>
      <c r="H233">
        <v>2</v>
      </c>
      <c r="I233">
        <v>4</v>
      </c>
      <c r="J233">
        <v>1</v>
      </c>
      <c r="K233">
        <v>5</v>
      </c>
      <c r="L233">
        <v>1</v>
      </c>
      <c r="M233">
        <v>4</v>
      </c>
      <c r="N233">
        <v>2</v>
      </c>
      <c r="O233">
        <v>2</v>
      </c>
      <c r="P233">
        <v>4</v>
      </c>
      <c r="Q233">
        <v>4</v>
      </c>
      <c r="R233">
        <v>1</v>
      </c>
      <c r="S233">
        <v>2</v>
      </c>
      <c r="T233">
        <v>1</v>
      </c>
      <c r="U233">
        <v>4</v>
      </c>
      <c r="V233">
        <v>4</v>
      </c>
      <c r="W233">
        <v>2</v>
      </c>
      <c r="X233">
        <v>2</v>
      </c>
      <c r="Y233">
        <v>4</v>
      </c>
      <c r="Z233">
        <v>2</v>
      </c>
      <c r="AA233">
        <v>4</v>
      </c>
      <c r="AB233">
        <f t="shared" si="9"/>
        <v>41</v>
      </c>
      <c r="AC233">
        <v>1</v>
      </c>
      <c r="AD233">
        <f t="shared" si="10"/>
        <v>17</v>
      </c>
      <c r="AE233">
        <f t="shared" si="11"/>
        <v>8</v>
      </c>
    </row>
    <row r="234" spans="1:31" x14ac:dyDescent="0.2">
      <c r="A234">
        <v>13504</v>
      </c>
      <c r="B234">
        <v>13504</v>
      </c>
      <c r="C234">
        <v>0</v>
      </c>
      <c r="D234">
        <v>1992</v>
      </c>
      <c r="E234" s="1">
        <v>43770.936805555553</v>
      </c>
      <c r="F234" t="s">
        <v>136</v>
      </c>
      <c r="G234">
        <v>5</v>
      </c>
      <c r="H234">
        <v>2</v>
      </c>
      <c r="I234">
        <v>4</v>
      </c>
      <c r="J234">
        <v>1</v>
      </c>
      <c r="K234">
        <v>5</v>
      </c>
      <c r="L234">
        <v>1</v>
      </c>
      <c r="M234">
        <v>1</v>
      </c>
      <c r="N234">
        <v>2</v>
      </c>
      <c r="O234">
        <v>1</v>
      </c>
      <c r="P234">
        <v>5</v>
      </c>
      <c r="Q234">
        <v>3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5</v>
      </c>
      <c r="X234">
        <v>3</v>
      </c>
      <c r="Y234">
        <v>3</v>
      </c>
      <c r="Z234">
        <v>4</v>
      </c>
      <c r="AA234">
        <v>2</v>
      </c>
      <c r="AB234">
        <f t="shared" si="9"/>
        <v>37</v>
      </c>
      <c r="AC234">
        <v>1</v>
      </c>
      <c r="AD234">
        <f t="shared" si="10"/>
        <v>10</v>
      </c>
      <c r="AE234">
        <f t="shared" si="11"/>
        <v>8</v>
      </c>
    </row>
    <row r="235" spans="1:31" x14ac:dyDescent="0.2">
      <c r="A235">
        <v>16936</v>
      </c>
      <c r="B235">
        <v>16936</v>
      </c>
      <c r="C235">
        <v>0</v>
      </c>
      <c r="D235">
        <v>1999</v>
      </c>
      <c r="E235" s="1">
        <v>43770.967361111114</v>
      </c>
      <c r="F235" t="s">
        <v>137</v>
      </c>
      <c r="G235">
        <v>2</v>
      </c>
      <c r="H235">
        <v>2</v>
      </c>
      <c r="I235">
        <v>4</v>
      </c>
      <c r="J235">
        <v>1</v>
      </c>
      <c r="K235">
        <v>2</v>
      </c>
      <c r="L235">
        <v>4</v>
      </c>
      <c r="M235">
        <v>3</v>
      </c>
      <c r="N235">
        <v>3</v>
      </c>
      <c r="O235">
        <v>2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5</v>
      </c>
      <c r="V235">
        <v>2</v>
      </c>
      <c r="W235">
        <v>4</v>
      </c>
      <c r="X235">
        <v>2</v>
      </c>
      <c r="Y235">
        <v>4</v>
      </c>
      <c r="Z235">
        <v>1</v>
      </c>
      <c r="AA235">
        <v>5</v>
      </c>
      <c r="AB235">
        <f t="shared" si="9"/>
        <v>30</v>
      </c>
      <c r="AC235">
        <v>1</v>
      </c>
      <c r="AD235">
        <f t="shared" si="10"/>
        <v>17</v>
      </c>
      <c r="AE235">
        <f t="shared" si="11"/>
        <v>2</v>
      </c>
    </row>
    <row r="236" spans="1:31" x14ac:dyDescent="0.2">
      <c r="A236">
        <v>16944</v>
      </c>
      <c r="B236">
        <v>16944</v>
      </c>
      <c r="C236">
        <v>0</v>
      </c>
      <c r="D236">
        <v>1994</v>
      </c>
      <c r="E236" s="1">
        <v>43771.019444444442</v>
      </c>
      <c r="F236" t="s">
        <v>38</v>
      </c>
      <c r="G236">
        <v>3</v>
      </c>
      <c r="H236">
        <v>4</v>
      </c>
      <c r="I236">
        <v>2</v>
      </c>
      <c r="J236">
        <v>1</v>
      </c>
      <c r="K236">
        <v>4</v>
      </c>
      <c r="L236">
        <v>2</v>
      </c>
      <c r="M236">
        <v>2</v>
      </c>
      <c r="N236">
        <v>4</v>
      </c>
      <c r="O236">
        <v>3</v>
      </c>
      <c r="P236">
        <v>4</v>
      </c>
      <c r="Q236">
        <v>4</v>
      </c>
      <c r="R236">
        <v>1</v>
      </c>
      <c r="S236">
        <v>1</v>
      </c>
      <c r="T236">
        <v>1</v>
      </c>
      <c r="U236">
        <v>5</v>
      </c>
      <c r="V236">
        <v>2</v>
      </c>
      <c r="W236">
        <v>4</v>
      </c>
      <c r="X236">
        <v>5</v>
      </c>
      <c r="Y236">
        <v>1</v>
      </c>
      <c r="Z236">
        <v>3</v>
      </c>
      <c r="AA236">
        <v>3</v>
      </c>
      <c r="AB236">
        <f t="shared" si="9"/>
        <v>47</v>
      </c>
      <c r="AC236">
        <v>1</v>
      </c>
      <c r="AD236">
        <f t="shared" si="10"/>
        <v>21</v>
      </c>
      <c r="AE236">
        <f t="shared" si="11"/>
        <v>8</v>
      </c>
    </row>
    <row r="237" spans="1:31" x14ac:dyDescent="0.2">
      <c r="A237">
        <v>16931</v>
      </c>
      <c r="B237">
        <v>16931</v>
      </c>
      <c r="C237">
        <v>0</v>
      </c>
      <c r="D237">
        <v>1962</v>
      </c>
      <c r="E237" s="1">
        <v>43771.137499999997</v>
      </c>
      <c r="F237" t="s">
        <v>38</v>
      </c>
      <c r="G237">
        <v>2</v>
      </c>
      <c r="H237">
        <v>2</v>
      </c>
      <c r="I237">
        <v>4</v>
      </c>
      <c r="J237">
        <v>1</v>
      </c>
      <c r="K237">
        <v>2</v>
      </c>
      <c r="L237">
        <v>4</v>
      </c>
      <c r="M237">
        <v>4</v>
      </c>
      <c r="N237">
        <v>4</v>
      </c>
      <c r="O237">
        <v>2</v>
      </c>
      <c r="P237">
        <v>4</v>
      </c>
      <c r="Q237">
        <v>4</v>
      </c>
      <c r="R237">
        <v>1</v>
      </c>
      <c r="S237">
        <v>4</v>
      </c>
      <c r="T237">
        <v>1</v>
      </c>
      <c r="U237">
        <v>4</v>
      </c>
      <c r="V237">
        <v>1</v>
      </c>
      <c r="W237">
        <v>5</v>
      </c>
      <c r="X237">
        <v>4</v>
      </c>
      <c r="Y237">
        <v>2</v>
      </c>
      <c r="Z237">
        <v>2</v>
      </c>
      <c r="AA237">
        <v>4</v>
      </c>
      <c r="AB237">
        <f t="shared" si="9"/>
        <v>42</v>
      </c>
      <c r="AC237">
        <v>1</v>
      </c>
      <c r="AD237">
        <f t="shared" si="10"/>
        <v>23</v>
      </c>
      <c r="AE237">
        <f t="shared" si="11"/>
        <v>8</v>
      </c>
    </row>
    <row r="238" spans="1:31" x14ac:dyDescent="0.2">
      <c r="A238">
        <v>16956</v>
      </c>
      <c r="B238">
        <v>16956</v>
      </c>
      <c r="C238">
        <v>0</v>
      </c>
      <c r="D238">
        <v>1974</v>
      </c>
      <c r="E238" s="1">
        <v>43771.24722222222</v>
      </c>
      <c r="F238" t="s">
        <v>138</v>
      </c>
      <c r="G238">
        <v>1</v>
      </c>
      <c r="H238">
        <v>1</v>
      </c>
      <c r="I238">
        <v>5</v>
      </c>
      <c r="J238">
        <v>1</v>
      </c>
      <c r="K238">
        <v>2</v>
      </c>
      <c r="L238">
        <v>4</v>
      </c>
      <c r="M238">
        <v>1</v>
      </c>
      <c r="N238">
        <v>1</v>
      </c>
      <c r="O238">
        <v>1</v>
      </c>
      <c r="P238">
        <v>2</v>
      </c>
      <c r="Q238">
        <v>3</v>
      </c>
      <c r="R238">
        <v>1</v>
      </c>
      <c r="S238">
        <v>1</v>
      </c>
      <c r="T238">
        <v>1</v>
      </c>
      <c r="U238">
        <v>1</v>
      </c>
      <c r="V238">
        <v>5</v>
      </c>
      <c r="W238">
        <v>1</v>
      </c>
      <c r="X238">
        <v>4</v>
      </c>
      <c r="Y238">
        <v>2</v>
      </c>
      <c r="Z238">
        <v>1</v>
      </c>
      <c r="AA238">
        <v>5</v>
      </c>
      <c r="AB238">
        <f t="shared" si="9"/>
        <v>27</v>
      </c>
      <c r="AC238">
        <v>1</v>
      </c>
      <c r="AD238">
        <f t="shared" si="10"/>
        <v>10</v>
      </c>
      <c r="AE238">
        <f t="shared" si="11"/>
        <v>5</v>
      </c>
    </row>
    <row r="239" spans="1:31" x14ac:dyDescent="0.2">
      <c r="A239">
        <v>16958</v>
      </c>
      <c r="B239">
        <v>16958</v>
      </c>
      <c r="C239">
        <v>0</v>
      </c>
      <c r="D239">
        <v>1992</v>
      </c>
      <c r="E239" s="1">
        <v>43771.371527777781</v>
      </c>
      <c r="F239" t="s">
        <v>38</v>
      </c>
      <c r="G239">
        <v>2</v>
      </c>
      <c r="H239">
        <v>1</v>
      </c>
      <c r="I239">
        <v>5</v>
      </c>
      <c r="J239">
        <v>1</v>
      </c>
      <c r="K239">
        <v>1</v>
      </c>
      <c r="L239">
        <v>5</v>
      </c>
      <c r="M239">
        <v>2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4</v>
      </c>
      <c r="V239">
        <v>1</v>
      </c>
      <c r="W239">
        <v>5</v>
      </c>
      <c r="X239">
        <v>4</v>
      </c>
      <c r="Y239">
        <v>2</v>
      </c>
      <c r="Z239">
        <v>1</v>
      </c>
      <c r="AA239">
        <v>5</v>
      </c>
      <c r="AB239">
        <f t="shared" si="9"/>
        <v>24</v>
      </c>
      <c r="AC239">
        <v>1</v>
      </c>
      <c r="AD239">
        <f t="shared" si="10"/>
        <v>14</v>
      </c>
      <c r="AE239">
        <f t="shared" si="11"/>
        <v>2</v>
      </c>
    </row>
    <row r="240" spans="1:31" x14ac:dyDescent="0.2">
      <c r="A240">
        <v>16420</v>
      </c>
      <c r="B240">
        <v>16420</v>
      </c>
      <c r="C240">
        <v>0</v>
      </c>
      <c r="D240">
        <v>1956</v>
      </c>
      <c r="E240" s="1">
        <v>43771.431944444441</v>
      </c>
      <c r="F240" t="s">
        <v>60</v>
      </c>
      <c r="G240">
        <v>2</v>
      </c>
      <c r="H240">
        <v>1</v>
      </c>
      <c r="I240">
        <v>5</v>
      </c>
      <c r="J240">
        <v>5</v>
      </c>
      <c r="K240">
        <v>4</v>
      </c>
      <c r="L240">
        <v>2</v>
      </c>
      <c r="M240">
        <v>2</v>
      </c>
      <c r="N240">
        <v>4</v>
      </c>
      <c r="O240">
        <v>1</v>
      </c>
      <c r="P240">
        <v>2</v>
      </c>
      <c r="Q240">
        <v>3</v>
      </c>
      <c r="R240">
        <v>1</v>
      </c>
      <c r="S240">
        <v>1</v>
      </c>
      <c r="T240">
        <v>2</v>
      </c>
      <c r="U240">
        <v>5</v>
      </c>
      <c r="V240">
        <v>1</v>
      </c>
      <c r="W240">
        <v>5</v>
      </c>
      <c r="X240">
        <v>4</v>
      </c>
      <c r="Y240">
        <v>2</v>
      </c>
      <c r="Z240">
        <v>1</v>
      </c>
      <c r="AA240">
        <v>5</v>
      </c>
      <c r="AB240">
        <f t="shared" si="9"/>
        <v>39</v>
      </c>
      <c r="AC240">
        <v>1</v>
      </c>
      <c r="AD240">
        <f t="shared" si="10"/>
        <v>19</v>
      </c>
      <c r="AE240">
        <f t="shared" si="11"/>
        <v>5</v>
      </c>
    </row>
    <row r="241" spans="1:31" x14ac:dyDescent="0.2">
      <c r="A241">
        <v>16980</v>
      </c>
      <c r="B241">
        <v>16980</v>
      </c>
      <c r="C241">
        <v>0</v>
      </c>
      <c r="D241">
        <v>1973</v>
      </c>
      <c r="E241" s="1">
        <v>43771.488194444442</v>
      </c>
      <c r="F241" t="s">
        <v>31</v>
      </c>
      <c r="G241">
        <v>2</v>
      </c>
      <c r="H241">
        <v>5</v>
      </c>
      <c r="I241">
        <v>1</v>
      </c>
      <c r="J241">
        <v>1</v>
      </c>
      <c r="K241">
        <v>4</v>
      </c>
      <c r="L241">
        <v>2</v>
      </c>
      <c r="M241">
        <v>1</v>
      </c>
      <c r="N241">
        <v>4</v>
      </c>
      <c r="O241">
        <v>1</v>
      </c>
      <c r="P241">
        <v>5</v>
      </c>
      <c r="Q241">
        <v>3</v>
      </c>
      <c r="R241">
        <v>1</v>
      </c>
      <c r="S241">
        <v>1</v>
      </c>
      <c r="T241">
        <v>1</v>
      </c>
      <c r="U241">
        <v>1</v>
      </c>
      <c r="V241">
        <v>5</v>
      </c>
      <c r="W241">
        <v>1</v>
      </c>
      <c r="X241">
        <v>4</v>
      </c>
      <c r="Y241">
        <v>2</v>
      </c>
      <c r="Z241">
        <v>4</v>
      </c>
      <c r="AA241">
        <v>2</v>
      </c>
      <c r="AB241">
        <f t="shared" si="9"/>
        <v>43</v>
      </c>
      <c r="AC241">
        <v>5</v>
      </c>
      <c r="AD241">
        <f t="shared" si="10"/>
        <v>13</v>
      </c>
      <c r="AE241">
        <f t="shared" si="11"/>
        <v>8</v>
      </c>
    </row>
    <row r="242" spans="1:31" x14ac:dyDescent="0.2">
      <c r="A242">
        <v>16994</v>
      </c>
      <c r="B242">
        <v>16994</v>
      </c>
      <c r="C242">
        <v>0</v>
      </c>
      <c r="D242">
        <v>1987</v>
      </c>
      <c r="E242" s="1">
        <v>43771.488194444442</v>
      </c>
      <c r="F242" t="s">
        <v>38</v>
      </c>
      <c r="G242">
        <v>2</v>
      </c>
      <c r="H242">
        <v>1</v>
      </c>
      <c r="I242">
        <v>5</v>
      </c>
      <c r="J242">
        <v>1</v>
      </c>
      <c r="K242">
        <v>1</v>
      </c>
      <c r="L242">
        <v>5</v>
      </c>
      <c r="M242">
        <v>1</v>
      </c>
      <c r="N242">
        <v>1</v>
      </c>
      <c r="O242">
        <v>1</v>
      </c>
      <c r="P242">
        <v>1</v>
      </c>
      <c r="Q242">
        <v>3</v>
      </c>
      <c r="R242">
        <v>1</v>
      </c>
      <c r="S242">
        <v>1</v>
      </c>
      <c r="T242">
        <v>1</v>
      </c>
      <c r="U242">
        <v>3</v>
      </c>
      <c r="V242">
        <v>1</v>
      </c>
      <c r="W242">
        <v>5</v>
      </c>
      <c r="X242">
        <v>1</v>
      </c>
      <c r="Y242">
        <v>5</v>
      </c>
      <c r="Z242">
        <v>1</v>
      </c>
      <c r="AA242">
        <v>5</v>
      </c>
      <c r="AB242">
        <f t="shared" si="9"/>
        <v>21</v>
      </c>
      <c r="AC242">
        <v>1</v>
      </c>
      <c r="AD242">
        <f t="shared" si="10"/>
        <v>9</v>
      </c>
      <c r="AE242">
        <f t="shared" si="11"/>
        <v>4</v>
      </c>
    </row>
    <row r="243" spans="1:31" x14ac:dyDescent="0.2">
      <c r="A243">
        <v>17015</v>
      </c>
      <c r="B243">
        <v>17015</v>
      </c>
      <c r="C243">
        <v>0</v>
      </c>
      <c r="D243">
        <v>1987</v>
      </c>
      <c r="E243" s="1">
        <v>43771.488888888889</v>
      </c>
      <c r="F243" t="s">
        <v>31</v>
      </c>
      <c r="G243">
        <v>5</v>
      </c>
      <c r="H243">
        <v>5</v>
      </c>
      <c r="I243">
        <v>1</v>
      </c>
      <c r="J243">
        <v>2</v>
      </c>
      <c r="K243">
        <v>5</v>
      </c>
      <c r="L243">
        <v>1</v>
      </c>
      <c r="M243">
        <v>5</v>
      </c>
      <c r="N243">
        <v>5</v>
      </c>
      <c r="O243">
        <v>5</v>
      </c>
      <c r="P243">
        <v>5</v>
      </c>
      <c r="Q243">
        <v>5</v>
      </c>
      <c r="R243">
        <v>5</v>
      </c>
      <c r="S243">
        <v>5</v>
      </c>
      <c r="T243">
        <v>5</v>
      </c>
      <c r="U243">
        <v>5</v>
      </c>
      <c r="V243">
        <v>5</v>
      </c>
      <c r="W243">
        <v>1</v>
      </c>
      <c r="X243">
        <v>5</v>
      </c>
      <c r="Y243">
        <v>1</v>
      </c>
      <c r="Z243">
        <v>1</v>
      </c>
      <c r="AA243">
        <v>5</v>
      </c>
      <c r="AB243">
        <f t="shared" si="9"/>
        <v>73</v>
      </c>
      <c r="AC243">
        <v>5</v>
      </c>
      <c r="AD243">
        <f t="shared" si="10"/>
        <v>35</v>
      </c>
      <c r="AE243">
        <f t="shared" si="11"/>
        <v>10</v>
      </c>
    </row>
    <row r="244" spans="1:31" x14ac:dyDescent="0.2">
      <c r="A244">
        <v>17020</v>
      </c>
      <c r="B244">
        <v>17020</v>
      </c>
      <c r="C244">
        <v>0</v>
      </c>
      <c r="D244">
        <v>1999</v>
      </c>
      <c r="E244" s="1">
        <v>43771.563888888886</v>
      </c>
      <c r="F244" t="s">
        <v>31</v>
      </c>
      <c r="G244">
        <v>2</v>
      </c>
      <c r="H244">
        <v>1</v>
      </c>
      <c r="I244">
        <v>5</v>
      </c>
      <c r="J244">
        <v>1</v>
      </c>
      <c r="K244">
        <v>5</v>
      </c>
      <c r="L244">
        <v>1</v>
      </c>
      <c r="M244">
        <v>4</v>
      </c>
      <c r="N244">
        <v>2</v>
      </c>
      <c r="O244">
        <v>1</v>
      </c>
      <c r="P244">
        <v>5</v>
      </c>
      <c r="Q244">
        <v>3</v>
      </c>
      <c r="R244">
        <v>1</v>
      </c>
      <c r="S244">
        <v>1</v>
      </c>
      <c r="T244">
        <v>1</v>
      </c>
      <c r="U244">
        <v>1</v>
      </c>
      <c r="V244">
        <v>5</v>
      </c>
      <c r="W244">
        <v>1</v>
      </c>
      <c r="X244">
        <v>5</v>
      </c>
      <c r="Y244">
        <v>1</v>
      </c>
      <c r="Z244">
        <v>1</v>
      </c>
      <c r="AA244">
        <v>5</v>
      </c>
      <c r="AB244">
        <f t="shared" si="9"/>
        <v>39</v>
      </c>
      <c r="AC244">
        <v>5</v>
      </c>
      <c r="AD244">
        <f t="shared" si="10"/>
        <v>15</v>
      </c>
      <c r="AE244">
        <f t="shared" si="11"/>
        <v>8</v>
      </c>
    </row>
    <row r="245" spans="1:31" x14ac:dyDescent="0.2">
      <c r="A245">
        <v>17045</v>
      </c>
      <c r="B245">
        <v>17045</v>
      </c>
      <c r="C245">
        <v>0</v>
      </c>
      <c r="D245">
        <v>1997</v>
      </c>
      <c r="E245" s="1">
        <v>43771.563888888886</v>
      </c>
      <c r="F245" t="s">
        <v>31</v>
      </c>
      <c r="G245">
        <v>4</v>
      </c>
      <c r="H245">
        <v>2</v>
      </c>
      <c r="I245">
        <v>4</v>
      </c>
      <c r="J245">
        <v>2</v>
      </c>
      <c r="K245">
        <v>5</v>
      </c>
      <c r="L245">
        <v>1</v>
      </c>
      <c r="M245">
        <v>4</v>
      </c>
      <c r="N245">
        <v>2</v>
      </c>
      <c r="O245">
        <v>2</v>
      </c>
      <c r="P245">
        <v>4</v>
      </c>
      <c r="Q245">
        <v>4</v>
      </c>
      <c r="R245">
        <v>2</v>
      </c>
      <c r="S245">
        <v>1</v>
      </c>
      <c r="T245">
        <v>2</v>
      </c>
      <c r="U245">
        <v>5</v>
      </c>
      <c r="V245">
        <v>5</v>
      </c>
      <c r="W245">
        <v>1</v>
      </c>
      <c r="X245">
        <v>4</v>
      </c>
      <c r="Y245">
        <v>2</v>
      </c>
      <c r="Z245">
        <v>2</v>
      </c>
      <c r="AA245">
        <v>4</v>
      </c>
      <c r="AB245">
        <f t="shared" si="9"/>
        <v>50</v>
      </c>
      <c r="AC245">
        <v>5</v>
      </c>
      <c r="AD245">
        <f t="shared" si="10"/>
        <v>20</v>
      </c>
      <c r="AE245">
        <f t="shared" si="11"/>
        <v>8</v>
      </c>
    </row>
    <row r="246" spans="1:31" x14ac:dyDescent="0.2">
      <c r="A246">
        <v>17061</v>
      </c>
      <c r="B246">
        <v>17061</v>
      </c>
      <c r="C246">
        <v>1</v>
      </c>
      <c r="D246">
        <v>1972</v>
      </c>
      <c r="E246" s="1">
        <v>43771.564583333333</v>
      </c>
      <c r="F246" t="s">
        <v>38</v>
      </c>
      <c r="G246">
        <v>1</v>
      </c>
      <c r="H246">
        <v>5</v>
      </c>
      <c r="I246">
        <v>1</v>
      </c>
      <c r="J246">
        <v>1</v>
      </c>
      <c r="K246">
        <v>5</v>
      </c>
      <c r="L246">
        <v>1</v>
      </c>
      <c r="M246">
        <v>1</v>
      </c>
      <c r="N246">
        <v>2</v>
      </c>
      <c r="O246">
        <v>1</v>
      </c>
      <c r="P246">
        <v>3</v>
      </c>
      <c r="Q246">
        <v>3</v>
      </c>
      <c r="R246">
        <v>1</v>
      </c>
      <c r="S246">
        <v>1</v>
      </c>
      <c r="T246">
        <v>1</v>
      </c>
      <c r="U246">
        <v>1</v>
      </c>
      <c r="V246">
        <v>5</v>
      </c>
      <c r="W246">
        <v>1</v>
      </c>
      <c r="X246">
        <v>5</v>
      </c>
      <c r="Y246">
        <v>1</v>
      </c>
      <c r="Z246">
        <v>5</v>
      </c>
      <c r="AA246">
        <v>1</v>
      </c>
      <c r="AB246">
        <f t="shared" si="9"/>
        <v>41</v>
      </c>
      <c r="AC246">
        <v>1</v>
      </c>
      <c r="AD246">
        <f t="shared" si="10"/>
        <v>12</v>
      </c>
      <c r="AE246">
        <f t="shared" si="11"/>
        <v>6</v>
      </c>
    </row>
    <row r="247" spans="1:31" x14ac:dyDescent="0.2">
      <c r="A247">
        <v>17048</v>
      </c>
      <c r="B247">
        <v>17048</v>
      </c>
      <c r="C247">
        <v>0</v>
      </c>
      <c r="D247">
        <v>1997</v>
      </c>
      <c r="E247" s="1">
        <v>43771.824999999997</v>
      </c>
      <c r="F247" t="s">
        <v>71</v>
      </c>
      <c r="G247">
        <v>2</v>
      </c>
      <c r="H247">
        <v>1</v>
      </c>
      <c r="I247">
        <v>5</v>
      </c>
      <c r="J247">
        <v>1</v>
      </c>
      <c r="K247">
        <v>1</v>
      </c>
      <c r="L247">
        <v>5</v>
      </c>
      <c r="M247">
        <v>1</v>
      </c>
      <c r="N247">
        <v>2</v>
      </c>
      <c r="O247">
        <v>1</v>
      </c>
      <c r="P247">
        <v>4</v>
      </c>
      <c r="Q247">
        <v>4</v>
      </c>
      <c r="R247">
        <v>1</v>
      </c>
      <c r="S247">
        <v>2</v>
      </c>
      <c r="T247">
        <v>1</v>
      </c>
      <c r="U247">
        <v>2</v>
      </c>
      <c r="V247">
        <v>1</v>
      </c>
      <c r="W247">
        <v>5</v>
      </c>
      <c r="X247">
        <v>3</v>
      </c>
      <c r="Y247">
        <v>3</v>
      </c>
      <c r="Z247">
        <v>1</v>
      </c>
      <c r="AA247">
        <v>5</v>
      </c>
      <c r="AB247">
        <f t="shared" si="9"/>
        <v>28</v>
      </c>
      <c r="AC247">
        <v>1</v>
      </c>
      <c r="AD247">
        <f t="shared" si="10"/>
        <v>12</v>
      </c>
      <c r="AE247">
        <f t="shared" si="11"/>
        <v>8</v>
      </c>
    </row>
    <row r="248" spans="1:31" x14ac:dyDescent="0.2">
      <c r="A248">
        <v>17135</v>
      </c>
      <c r="B248">
        <v>17135</v>
      </c>
      <c r="C248">
        <v>1</v>
      </c>
      <c r="D248">
        <v>1998</v>
      </c>
      <c r="E248" s="1">
        <v>43771.829861111109</v>
      </c>
      <c r="F248" t="s">
        <v>139</v>
      </c>
      <c r="G248">
        <v>2</v>
      </c>
      <c r="H248">
        <v>2</v>
      </c>
      <c r="I248">
        <v>4</v>
      </c>
      <c r="J248">
        <v>5</v>
      </c>
      <c r="K248">
        <v>5</v>
      </c>
      <c r="L248">
        <v>1</v>
      </c>
      <c r="M248">
        <v>5</v>
      </c>
      <c r="N248">
        <v>4</v>
      </c>
      <c r="O248">
        <v>2</v>
      </c>
      <c r="P248">
        <v>5</v>
      </c>
      <c r="Q248">
        <v>5</v>
      </c>
      <c r="R248">
        <v>1</v>
      </c>
      <c r="S248">
        <v>5</v>
      </c>
      <c r="T248">
        <v>4</v>
      </c>
      <c r="U248">
        <v>5</v>
      </c>
      <c r="V248">
        <v>5</v>
      </c>
      <c r="W248">
        <v>1</v>
      </c>
      <c r="X248">
        <v>5</v>
      </c>
      <c r="Y248">
        <v>1</v>
      </c>
      <c r="Z248">
        <v>1</v>
      </c>
      <c r="AA248">
        <v>5</v>
      </c>
      <c r="AB248">
        <f t="shared" si="9"/>
        <v>61</v>
      </c>
      <c r="AC248">
        <v>3</v>
      </c>
      <c r="AD248">
        <f t="shared" si="10"/>
        <v>30</v>
      </c>
      <c r="AE248">
        <f t="shared" si="11"/>
        <v>10</v>
      </c>
    </row>
    <row r="249" spans="1:31" x14ac:dyDescent="0.2">
      <c r="A249">
        <v>17142</v>
      </c>
      <c r="B249">
        <v>17142</v>
      </c>
      <c r="C249">
        <v>1</v>
      </c>
      <c r="D249">
        <v>1983</v>
      </c>
      <c r="E249" s="1">
        <v>43771.857638888891</v>
      </c>
      <c r="F249" t="s">
        <v>140</v>
      </c>
      <c r="G249">
        <v>2</v>
      </c>
      <c r="H249">
        <v>1</v>
      </c>
      <c r="I249">
        <v>5</v>
      </c>
      <c r="J249">
        <v>1</v>
      </c>
      <c r="K249">
        <v>2</v>
      </c>
      <c r="L249">
        <v>4</v>
      </c>
      <c r="M249">
        <v>4</v>
      </c>
      <c r="N249">
        <v>2</v>
      </c>
      <c r="O249">
        <v>3</v>
      </c>
      <c r="P249">
        <v>4</v>
      </c>
      <c r="Q249">
        <v>3</v>
      </c>
      <c r="R249">
        <v>1</v>
      </c>
      <c r="S249">
        <v>2</v>
      </c>
      <c r="T249">
        <v>1</v>
      </c>
      <c r="U249">
        <v>5</v>
      </c>
      <c r="V249">
        <v>5</v>
      </c>
      <c r="W249">
        <v>1</v>
      </c>
      <c r="X249">
        <v>4</v>
      </c>
      <c r="Y249">
        <v>2</v>
      </c>
      <c r="Z249">
        <v>2</v>
      </c>
      <c r="AA249">
        <v>4</v>
      </c>
      <c r="AB249">
        <f t="shared" si="9"/>
        <v>42</v>
      </c>
      <c r="AC249">
        <v>1</v>
      </c>
      <c r="AD249">
        <f t="shared" si="10"/>
        <v>21</v>
      </c>
      <c r="AE249">
        <f t="shared" si="11"/>
        <v>7</v>
      </c>
    </row>
    <row r="250" spans="1:31" x14ac:dyDescent="0.2">
      <c r="A250">
        <v>17160</v>
      </c>
      <c r="B250">
        <v>17160</v>
      </c>
      <c r="C250">
        <v>0</v>
      </c>
      <c r="D250">
        <v>1999</v>
      </c>
      <c r="E250" s="1">
        <v>43771.893750000003</v>
      </c>
      <c r="F250" t="s">
        <v>141</v>
      </c>
      <c r="G250">
        <v>3</v>
      </c>
      <c r="H250">
        <v>5</v>
      </c>
      <c r="I250">
        <v>1</v>
      </c>
      <c r="J250">
        <v>3</v>
      </c>
      <c r="K250">
        <v>3</v>
      </c>
      <c r="L250">
        <v>3</v>
      </c>
      <c r="M250">
        <v>5</v>
      </c>
      <c r="N250">
        <v>4</v>
      </c>
      <c r="O250">
        <v>4</v>
      </c>
      <c r="P250">
        <v>5</v>
      </c>
      <c r="Q250">
        <v>3</v>
      </c>
      <c r="R250">
        <v>4</v>
      </c>
      <c r="S250">
        <v>5</v>
      </c>
      <c r="T250">
        <v>5</v>
      </c>
      <c r="U250">
        <v>5</v>
      </c>
      <c r="V250">
        <v>3</v>
      </c>
      <c r="W250">
        <v>3</v>
      </c>
      <c r="X250">
        <v>4</v>
      </c>
      <c r="Y250">
        <v>2</v>
      </c>
      <c r="Z250">
        <v>4</v>
      </c>
      <c r="AA250">
        <v>2</v>
      </c>
      <c r="AB250">
        <f t="shared" si="9"/>
        <v>65</v>
      </c>
      <c r="AC250">
        <v>5</v>
      </c>
      <c r="AD250">
        <f t="shared" si="10"/>
        <v>32</v>
      </c>
      <c r="AE250">
        <f t="shared" si="11"/>
        <v>8</v>
      </c>
    </row>
    <row r="251" spans="1:31" x14ac:dyDescent="0.2">
      <c r="A251">
        <v>17167</v>
      </c>
      <c r="B251">
        <v>17167</v>
      </c>
      <c r="C251">
        <v>0</v>
      </c>
      <c r="D251">
        <v>1976</v>
      </c>
      <c r="E251" s="1">
        <v>43771.961111111108</v>
      </c>
      <c r="F251" t="s">
        <v>38</v>
      </c>
      <c r="G251">
        <v>3</v>
      </c>
      <c r="H251">
        <v>5</v>
      </c>
      <c r="I251">
        <v>1</v>
      </c>
      <c r="J251">
        <v>1</v>
      </c>
      <c r="K251">
        <v>5</v>
      </c>
      <c r="L251">
        <v>1</v>
      </c>
      <c r="M251">
        <v>4</v>
      </c>
      <c r="N251">
        <v>5</v>
      </c>
      <c r="O251">
        <v>3</v>
      </c>
      <c r="P251">
        <v>3</v>
      </c>
      <c r="Q251">
        <v>3</v>
      </c>
      <c r="R251">
        <v>1</v>
      </c>
      <c r="S251">
        <v>1</v>
      </c>
      <c r="T251">
        <v>1</v>
      </c>
      <c r="U251">
        <v>5</v>
      </c>
      <c r="V251">
        <v>5</v>
      </c>
      <c r="W251">
        <v>1</v>
      </c>
      <c r="X251">
        <v>5</v>
      </c>
      <c r="Y251">
        <v>1</v>
      </c>
      <c r="Z251">
        <v>5</v>
      </c>
      <c r="AA251">
        <v>1</v>
      </c>
      <c r="AB251">
        <f t="shared" si="9"/>
        <v>55</v>
      </c>
      <c r="AC251">
        <v>1</v>
      </c>
      <c r="AD251">
        <f t="shared" si="10"/>
        <v>24</v>
      </c>
      <c r="AE251">
        <f t="shared" si="11"/>
        <v>6</v>
      </c>
    </row>
    <row r="252" spans="1:31" x14ac:dyDescent="0.2">
      <c r="A252">
        <v>17185</v>
      </c>
      <c r="B252">
        <v>17185</v>
      </c>
      <c r="C252">
        <v>0</v>
      </c>
      <c r="D252">
        <v>1985</v>
      </c>
      <c r="E252" s="1">
        <v>43772.342361111114</v>
      </c>
      <c r="F252" t="s">
        <v>38</v>
      </c>
      <c r="G252">
        <v>2</v>
      </c>
      <c r="H252">
        <v>1</v>
      </c>
      <c r="I252">
        <v>5</v>
      </c>
      <c r="J252">
        <v>1</v>
      </c>
      <c r="K252">
        <v>4</v>
      </c>
      <c r="L252">
        <v>2</v>
      </c>
      <c r="M252">
        <v>4</v>
      </c>
      <c r="N252">
        <v>5</v>
      </c>
      <c r="O252">
        <v>1</v>
      </c>
      <c r="P252">
        <v>5</v>
      </c>
      <c r="Q252">
        <v>5</v>
      </c>
      <c r="R252">
        <v>1</v>
      </c>
      <c r="S252">
        <v>1</v>
      </c>
      <c r="T252">
        <v>1</v>
      </c>
      <c r="U252">
        <v>5</v>
      </c>
      <c r="V252">
        <v>5</v>
      </c>
      <c r="W252">
        <v>1</v>
      </c>
      <c r="X252">
        <v>4</v>
      </c>
      <c r="Y252">
        <v>2</v>
      </c>
      <c r="Z252">
        <v>1</v>
      </c>
      <c r="AA252">
        <v>5</v>
      </c>
      <c r="AB252">
        <f t="shared" si="9"/>
        <v>46</v>
      </c>
      <c r="AC252">
        <v>1</v>
      </c>
      <c r="AD252">
        <f t="shared" si="10"/>
        <v>21</v>
      </c>
      <c r="AE252">
        <f t="shared" si="11"/>
        <v>10</v>
      </c>
    </row>
    <row r="253" spans="1:31" x14ac:dyDescent="0.2">
      <c r="A253">
        <v>17210</v>
      </c>
      <c r="B253">
        <v>17210</v>
      </c>
      <c r="C253">
        <v>0</v>
      </c>
      <c r="D253">
        <v>2000</v>
      </c>
      <c r="E253" s="1">
        <v>43772.415972222225</v>
      </c>
      <c r="F253" t="s">
        <v>50</v>
      </c>
      <c r="G253">
        <v>1</v>
      </c>
      <c r="H253">
        <v>2</v>
      </c>
      <c r="I253">
        <v>4</v>
      </c>
      <c r="J253">
        <v>1</v>
      </c>
      <c r="K253">
        <v>4</v>
      </c>
      <c r="L253">
        <v>2</v>
      </c>
      <c r="M253">
        <v>4</v>
      </c>
      <c r="N253">
        <v>3</v>
      </c>
      <c r="O253">
        <v>1</v>
      </c>
      <c r="P253">
        <v>4</v>
      </c>
      <c r="Q253">
        <v>3</v>
      </c>
      <c r="R253">
        <v>1</v>
      </c>
      <c r="S253">
        <v>2</v>
      </c>
      <c r="T253">
        <v>1</v>
      </c>
      <c r="U253">
        <v>4</v>
      </c>
      <c r="V253">
        <v>1</v>
      </c>
      <c r="W253">
        <v>5</v>
      </c>
      <c r="X253">
        <v>5</v>
      </c>
      <c r="Y253">
        <v>1</v>
      </c>
      <c r="Z253">
        <v>3</v>
      </c>
      <c r="AA253">
        <v>3</v>
      </c>
      <c r="AB253">
        <f t="shared" si="9"/>
        <v>40</v>
      </c>
      <c r="AC253">
        <v>5</v>
      </c>
      <c r="AD253">
        <f t="shared" si="10"/>
        <v>20</v>
      </c>
      <c r="AE253">
        <f t="shared" si="11"/>
        <v>7</v>
      </c>
    </row>
    <row r="254" spans="1:31" x14ac:dyDescent="0.2">
      <c r="A254">
        <v>17225</v>
      </c>
      <c r="B254">
        <v>17225</v>
      </c>
      <c r="C254">
        <v>1</v>
      </c>
      <c r="D254">
        <v>1997</v>
      </c>
      <c r="E254" s="1">
        <v>43772.45208333333</v>
      </c>
      <c r="F254" t="s">
        <v>142</v>
      </c>
      <c r="G254">
        <v>1</v>
      </c>
      <c r="H254">
        <v>1</v>
      </c>
      <c r="I254">
        <v>5</v>
      </c>
      <c r="J254">
        <v>1</v>
      </c>
      <c r="K254">
        <v>1</v>
      </c>
      <c r="L254">
        <v>5</v>
      </c>
      <c r="M254">
        <v>5</v>
      </c>
      <c r="N254">
        <v>5</v>
      </c>
      <c r="O254">
        <v>4</v>
      </c>
      <c r="P254">
        <v>5</v>
      </c>
      <c r="Q254">
        <v>3</v>
      </c>
      <c r="R254">
        <v>1</v>
      </c>
      <c r="S254">
        <v>1</v>
      </c>
      <c r="T254">
        <v>4</v>
      </c>
      <c r="U254">
        <v>5</v>
      </c>
      <c r="V254">
        <v>1</v>
      </c>
      <c r="W254">
        <v>5</v>
      </c>
      <c r="X254">
        <v>2</v>
      </c>
      <c r="Y254">
        <v>4</v>
      </c>
      <c r="Z254">
        <v>1</v>
      </c>
      <c r="AA254">
        <v>5</v>
      </c>
      <c r="AB254">
        <f t="shared" si="9"/>
        <v>41</v>
      </c>
      <c r="AC254">
        <v>5</v>
      </c>
      <c r="AD254">
        <f t="shared" si="10"/>
        <v>26</v>
      </c>
      <c r="AE254">
        <f t="shared" si="11"/>
        <v>8</v>
      </c>
    </row>
    <row r="255" spans="1:31" x14ac:dyDescent="0.2">
      <c r="A255">
        <v>17227</v>
      </c>
      <c r="B255">
        <v>17227</v>
      </c>
      <c r="C255">
        <v>0</v>
      </c>
      <c r="D255">
        <v>1970</v>
      </c>
      <c r="E255" s="1">
        <v>43772.461805555555</v>
      </c>
      <c r="F255" t="s">
        <v>31</v>
      </c>
      <c r="G255">
        <v>1</v>
      </c>
      <c r="H255">
        <v>4</v>
      </c>
      <c r="I255">
        <v>2</v>
      </c>
      <c r="J255">
        <v>3</v>
      </c>
      <c r="K255">
        <v>4</v>
      </c>
      <c r="L255">
        <v>2</v>
      </c>
      <c r="M255">
        <v>4</v>
      </c>
      <c r="N255">
        <v>4</v>
      </c>
      <c r="O255">
        <v>5</v>
      </c>
      <c r="P255">
        <v>3</v>
      </c>
      <c r="Q255">
        <v>3</v>
      </c>
      <c r="R255">
        <v>4</v>
      </c>
      <c r="S255">
        <v>3</v>
      </c>
      <c r="T255">
        <v>3</v>
      </c>
      <c r="U255">
        <v>4</v>
      </c>
      <c r="V255">
        <v>5</v>
      </c>
      <c r="W255">
        <v>1</v>
      </c>
      <c r="X255">
        <v>5</v>
      </c>
      <c r="Y255">
        <v>1</v>
      </c>
      <c r="Z255">
        <v>5</v>
      </c>
      <c r="AA255">
        <v>1</v>
      </c>
      <c r="AB255">
        <f t="shared" si="9"/>
        <v>60</v>
      </c>
      <c r="AC255">
        <v>5</v>
      </c>
      <c r="AD255">
        <f t="shared" si="10"/>
        <v>28</v>
      </c>
      <c r="AE255">
        <f t="shared" si="11"/>
        <v>6</v>
      </c>
    </row>
    <row r="256" spans="1:31" x14ac:dyDescent="0.2">
      <c r="A256">
        <v>17234</v>
      </c>
      <c r="B256">
        <v>17234</v>
      </c>
      <c r="C256">
        <v>1</v>
      </c>
      <c r="D256">
        <v>1946</v>
      </c>
      <c r="E256" s="1">
        <v>43772.584722222222</v>
      </c>
      <c r="F256" t="s">
        <v>54</v>
      </c>
      <c r="G256">
        <v>5</v>
      </c>
      <c r="H256">
        <v>4</v>
      </c>
      <c r="I256">
        <v>2</v>
      </c>
      <c r="J256">
        <v>1</v>
      </c>
      <c r="K256">
        <v>3</v>
      </c>
      <c r="L256">
        <v>3</v>
      </c>
      <c r="M256">
        <v>3</v>
      </c>
      <c r="N256">
        <v>2</v>
      </c>
      <c r="O256">
        <v>2</v>
      </c>
      <c r="P256">
        <v>3</v>
      </c>
      <c r="Q256">
        <v>2</v>
      </c>
      <c r="R256">
        <v>1</v>
      </c>
      <c r="S256">
        <v>1</v>
      </c>
      <c r="T256">
        <v>2</v>
      </c>
      <c r="U256">
        <v>5</v>
      </c>
      <c r="V256">
        <v>1</v>
      </c>
      <c r="W256">
        <v>5</v>
      </c>
      <c r="X256">
        <v>2</v>
      </c>
      <c r="Y256">
        <v>4</v>
      </c>
      <c r="Z256">
        <v>1</v>
      </c>
      <c r="AA256">
        <v>5</v>
      </c>
      <c r="AB256">
        <f t="shared" si="9"/>
        <v>38</v>
      </c>
      <c r="AC256">
        <v>5</v>
      </c>
      <c r="AD256">
        <f t="shared" si="10"/>
        <v>17</v>
      </c>
      <c r="AE256">
        <f t="shared" si="11"/>
        <v>5</v>
      </c>
    </row>
    <row r="257" spans="1:31" x14ac:dyDescent="0.2">
      <c r="A257">
        <v>17248</v>
      </c>
      <c r="B257">
        <v>17248</v>
      </c>
      <c r="C257">
        <v>0</v>
      </c>
      <c r="D257">
        <v>1977</v>
      </c>
      <c r="E257" s="1">
        <v>43772.616666666669</v>
      </c>
      <c r="F257" t="s">
        <v>38</v>
      </c>
      <c r="G257">
        <v>2</v>
      </c>
      <c r="H257">
        <v>2</v>
      </c>
      <c r="I257">
        <v>4</v>
      </c>
      <c r="J257">
        <v>1</v>
      </c>
      <c r="K257">
        <v>1</v>
      </c>
      <c r="L257">
        <v>5</v>
      </c>
      <c r="M257">
        <v>1</v>
      </c>
      <c r="N257">
        <v>3</v>
      </c>
      <c r="O257">
        <v>4</v>
      </c>
      <c r="P257">
        <v>2</v>
      </c>
      <c r="Q257">
        <v>1</v>
      </c>
      <c r="R257">
        <v>1</v>
      </c>
      <c r="S257">
        <v>1</v>
      </c>
      <c r="T257">
        <v>1</v>
      </c>
      <c r="U257">
        <v>5</v>
      </c>
      <c r="V257">
        <v>5</v>
      </c>
      <c r="W257">
        <v>1</v>
      </c>
      <c r="X257">
        <v>5</v>
      </c>
      <c r="Y257">
        <v>1</v>
      </c>
      <c r="Z257">
        <v>1</v>
      </c>
      <c r="AA257">
        <v>5</v>
      </c>
      <c r="AB257">
        <f t="shared" si="9"/>
        <v>36</v>
      </c>
      <c r="AC257">
        <v>1</v>
      </c>
      <c r="AD257">
        <f t="shared" si="10"/>
        <v>20</v>
      </c>
      <c r="AE257">
        <f t="shared" si="11"/>
        <v>3</v>
      </c>
    </row>
    <row r="258" spans="1:31" x14ac:dyDescent="0.2">
      <c r="A258">
        <v>17253</v>
      </c>
      <c r="B258">
        <v>17253</v>
      </c>
      <c r="C258">
        <v>0</v>
      </c>
      <c r="D258">
        <v>1952</v>
      </c>
      <c r="E258" s="1">
        <v>43772.724305555559</v>
      </c>
      <c r="F258" t="s">
        <v>143</v>
      </c>
      <c r="G258">
        <v>1</v>
      </c>
      <c r="H258">
        <v>1</v>
      </c>
      <c r="I258">
        <v>5</v>
      </c>
      <c r="J258">
        <v>1</v>
      </c>
      <c r="K258">
        <v>4</v>
      </c>
      <c r="L258">
        <v>2</v>
      </c>
      <c r="M258">
        <v>2</v>
      </c>
      <c r="N258">
        <v>3</v>
      </c>
      <c r="O258">
        <v>2</v>
      </c>
      <c r="P258">
        <v>3</v>
      </c>
      <c r="Q258">
        <v>3</v>
      </c>
      <c r="R258">
        <v>1</v>
      </c>
      <c r="S258">
        <v>2</v>
      </c>
      <c r="T258">
        <v>1</v>
      </c>
      <c r="U258">
        <v>4</v>
      </c>
      <c r="V258">
        <v>5</v>
      </c>
      <c r="W258">
        <v>1</v>
      </c>
      <c r="X258">
        <v>4</v>
      </c>
      <c r="Y258">
        <v>2</v>
      </c>
      <c r="Z258">
        <v>1</v>
      </c>
      <c r="AA258">
        <v>5</v>
      </c>
      <c r="AB258">
        <f t="shared" si="9"/>
        <v>38</v>
      </c>
      <c r="AC258">
        <v>3</v>
      </c>
      <c r="AD258">
        <f t="shared" si="10"/>
        <v>18</v>
      </c>
      <c r="AE258">
        <f t="shared" si="11"/>
        <v>6</v>
      </c>
    </row>
    <row r="259" spans="1:31" x14ac:dyDescent="0.2">
      <c r="A259">
        <v>17273</v>
      </c>
      <c r="B259">
        <v>17273</v>
      </c>
      <c r="C259">
        <v>0</v>
      </c>
      <c r="D259">
        <v>1961</v>
      </c>
      <c r="E259" s="1">
        <v>43772.759722222225</v>
      </c>
      <c r="F259" t="s">
        <v>31</v>
      </c>
      <c r="G259">
        <v>1</v>
      </c>
      <c r="H259">
        <v>3</v>
      </c>
      <c r="I259">
        <v>3</v>
      </c>
      <c r="J259">
        <v>5</v>
      </c>
      <c r="K259">
        <v>5</v>
      </c>
      <c r="L259">
        <v>1</v>
      </c>
      <c r="M259">
        <v>5</v>
      </c>
      <c r="N259">
        <v>5</v>
      </c>
      <c r="O259">
        <v>5</v>
      </c>
      <c r="P259">
        <v>5</v>
      </c>
      <c r="Q259">
        <v>5</v>
      </c>
      <c r="R259">
        <v>5</v>
      </c>
      <c r="S259">
        <v>5</v>
      </c>
      <c r="T259">
        <v>5</v>
      </c>
      <c r="U259">
        <v>5</v>
      </c>
      <c r="V259">
        <v>5</v>
      </c>
      <c r="W259">
        <v>1</v>
      </c>
      <c r="X259">
        <v>5</v>
      </c>
      <c r="Y259">
        <v>1</v>
      </c>
      <c r="Z259">
        <v>1</v>
      </c>
      <c r="AA259">
        <v>5</v>
      </c>
      <c r="AB259">
        <f t="shared" ref="AB259:AB322" si="12">SUM(G259,H259,J259,K259,M259,N259,O259,P259,Q259,R259,S259,T259,U259,V259,X259,Z259)</f>
        <v>70</v>
      </c>
      <c r="AC259">
        <v>5</v>
      </c>
      <c r="AD259">
        <f t="shared" ref="AD259:AD322" si="13">SUM(M259,N259,O259,S259,T259,U259,X259)</f>
        <v>35</v>
      </c>
      <c r="AE259">
        <f t="shared" ref="AE259:AE322" si="14">SUM(P259,Q259)</f>
        <v>10</v>
      </c>
    </row>
    <row r="260" spans="1:31" x14ac:dyDescent="0.2">
      <c r="A260">
        <v>17271</v>
      </c>
      <c r="B260">
        <v>17271</v>
      </c>
      <c r="C260">
        <v>1</v>
      </c>
      <c r="D260">
        <v>1997</v>
      </c>
      <c r="E260" s="1">
        <v>43772.805555555555</v>
      </c>
      <c r="F260" t="s">
        <v>31</v>
      </c>
      <c r="G260">
        <v>3</v>
      </c>
      <c r="H260">
        <v>5</v>
      </c>
      <c r="I260">
        <v>1</v>
      </c>
      <c r="J260">
        <v>1</v>
      </c>
      <c r="K260">
        <v>5</v>
      </c>
      <c r="L260">
        <v>1</v>
      </c>
      <c r="M260">
        <v>5</v>
      </c>
      <c r="N260">
        <v>5</v>
      </c>
      <c r="O260">
        <v>5</v>
      </c>
      <c r="P260">
        <v>1</v>
      </c>
      <c r="Q260">
        <v>5</v>
      </c>
      <c r="R260">
        <v>1</v>
      </c>
      <c r="S260">
        <v>5</v>
      </c>
      <c r="T260">
        <v>3</v>
      </c>
      <c r="U260">
        <v>5</v>
      </c>
      <c r="V260">
        <v>5</v>
      </c>
      <c r="W260">
        <v>1</v>
      </c>
      <c r="X260">
        <v>5</v>
      </c>
      <c r="Y260">
        <v>1</v>
      </c>
      <c r="Z260">
        <v>1</v>
      </c>
      <c r="AA260">
        <v>5</v>
      </c>
      <c r="AB260">
        <f t="shared" si="12"/>
        <v>60</v>
      </c>
      <c r="AC260">
        <v>5</v>
      </c>
      <c r="AD260">
        <f t="shared" si="13"/>
        <v>33</v>
      </c>
      <c r="AE260">
        <f t="shared" si="14"/>
        <v>6</v>
      </c>
    </row>
    <row r="261" spans="1:31" x14ac:dyDescent="0.2">
      <c r="A261">
        <v>17286</v>
      </c>
      <c r="B261">
        <v>17286</v>
      </c>
      <c r="C261">
        <v>0</v>
      </c>
      <c r="D261">
        <v>1970</v>
      </c>
      <c r="E261" s="1">
        <v>43772.870138888888</v>
      </c>
      <c r="F261" t="s">
        <v>144</v>
      </c>
      <c r="G261">
        <v>2</v>
      </c>
      <c r="H261">
        <v>1</v>
      </c>
      <c r="I261">
        <v>5</v>
      </c>
      <c r="J261">
        <v>1</v>
      </c>
      <c r="K261">
        <v>4</v>
      </c>
      <c r="L261">
        <v>2</v>
      </c>
      <c r="M261">
        <v>4</v>
      </c>
      <c r="N261">
        <v>5</v>
      </c>
      <c r="O261">
        <v>4</v>
      </c>
      <c r="P261">
        <v>2</v>
      </c>
      <c r="Q261">
        <v>3</v>
      </c>
      <c r="R261">
        <v>1</v>
      </c>
      <c r="S261">
        <v>4</v>
      </c>
      <c r="T261">
        <v>1</v>
      </c>
      <c r="U261">
        <v>5</v>
      </c>
      <c r="V261">
        <v>1</v>
      </c>
      <c r="W261">
        <v>5</v>
      </c>
      <c r="X261">
        <v>3</v>
      </c>
      <c r="Y261">
        <v>3</v>
      </c>
      <c r="Z261">
        <v>3</v>
      </c>
      <c r="AA261">
        <v>3</v>
      </c>
      <c r="AB261">
        <f t="shared" si="12"/>
        <v>44</v>
      </c>
      <c r="AC261">
        <v>3</v>
      </c>
      <c r="AD261">
        <f t="shared" si="13"/>
        <v>26</v>
      </c>
      <c r="AE261">
        <f t="shared" si="14"/>
        <v>5</v>
      </c>
    </row>
    <row r="262" spans="1:31" x14ac:dyDescent="0.2">
      <c r="A262">
        <v>17324</v>
      </c>
      <c r="B262">
        <v>17324</v>
      </c>
      <c r="C262">
        <v>0</v>
      </c>
      <c r="D262">
        <v>1992</v>
      </c>
      <c r="E262" s="1">
        <v>43772.890277777777</v>
      </c>
      <c r="F262" t="s">
        <v>145</v>
      </c>
      <c r="G262">
        <v>5</v>
      </c>
      <c r="H262">
        <v>2</v>
      </c>
      <c r="I262">
        <v>4</v>
      </c>
      <c r="J262">
        <v>1</v>
      </c>
      <c r="K262">
        <v>5</v>
      </c>
      <c r="L262">
        <v>1</v>
      </c>
      <c r="M262">
        <v>4</v>
      </c>
      <c r="N262">
        <v>5</v>
      </c>
      <c r="O262">
        <v>2</v>
      </c>
      <c r="P262">
        <v>5</v>
      </c>
      <c r="Q262">
        <v>5</v>
      </c>
      <c r="R262">
        <v>1</v>
      </c>
      <c r="S262">
        <v>5</v>
      </c>
      <c r="T262">
        <v>1</v>
      </c>
      <c r="U262">
        <v>5</v>
      </c>
      <c r="V262">
        <v>5</v>
      </c>
      <c r="W262">
        <v>1</v>
      </c>
      <c r="X262">
        <v>5</v>
      </c>
      <c r="Y262">
        <v>1</v>
      </c>
      <c r="Z262">
        <v>1</v>
      </c>
      <c r="AA262">
        <v>5</v>
      </c>
      <c r="AB262">
        <f t="shared" si="12"/>
        <v>57</v>
      </c>
      <c r="AC262">
        <v>3</v>
      </c>
      <c r="AD262">
        <f t="shared" si="13"/>
        <v>27</v>
      </c>
      <c r="AE262">
        <f t="shared" si="14"/>
        <v>10</v>
      </c>
    </row>
    <row r="263" spans="1:31" x14ac:dyDescent="0.2">
      <c r="A263">
        <v>17333</v>
      </c>
      <c r="B263">
        <v>17333</v>
      </c>
      <c r="C263">
        <v>0</v>
      </c>
      <c r="D263">
        <v>1985</v>
      </c>
      <c r="E263" s="1">
        <v>43772.9</v>
      </c>
      <c r="F263" t="s">
        <v>31</v>
      </c>
      <c r="G263">
        <v>2</v>
      </c>
      <c r="H263">
        <v>5</v>
      </c>
      <c r="I263">
        <v>1</v>
      </c>
      <c r="J263">
        <v>1</v>
      </c>
      <c r="K263">
        <v>5</v>
      </c>
      <c r="L263">
        <v>1</v>
      </c>
      <c r="M263">
        <v>3</v>
      </c>
      <c r="N263">
        <v>5</v>
      </c>
      <c r="O263">
        <v>5</v>
      </c>
      <c r="P263">
        <v>5</v>
      </c>
      <c r="Q263">
        <v>3</v>
      </c>
      <c r="R263">
        <v>1</v>
      </c>
      <c r="S263">
        <v>1</v>
      </c>
      <c r="T263">
        <v>1</v>
      </c>
      <c r="U263">
        <v>4</v>
      </c>
      <c r="V263">
        <v>5</v>
      </c>
      <c r="W263">
        <v>1</v>
      </c>
      <c r="X263">
        <v>5</v>
      </c>
      <c r="Y263">
        <v>1</v>
      </c>
      <c r="Z263">
        <v>1</v>
      </c>
      <c r="AA263">
        <v>5</v>
      </c>
      <c r="AB263">
        <f t="shared" si="12"/>
        <v>52</v>
      </c>
      <c r="AC263">
        <v>5</v>
      </c>
      <c r="AD263">
        <f t="shared" si="13"/>
        <v>24</v>
      </c>
      <c r="AE263">
        <f t="shared" si="14"/>
        <v>8</v>
      </c>
    </row>
    <row r="264" spans="1:31" x14ac:dyDescent="0.2">
      <c r="A264">
        <v>17334</v>
      </c>
      <c r="B264">
        <v>17334</v>
      </c>
      <c r="C264">
        <v>1</v>
      </c>
      <c r="D264">
        <v>1980</v>
      </c>
      <c r="E264" s="1">
        <v>43772.962500000001</v>
      </c>
      <c r="F264" t="s">
        <v>72</v>
      </c>
      <c r="G264">
        <v>5</v>
      </c>
      <c r="H264">
        <v>2</v>
      </c>
      <c r="I264">
        <v>4</v>
      </c>
      <c r="J264">
        <v>2</v>
      </c>
      <c r="K264">
        <v>2</v>
      </c>
      <c r="L264">
        <v>4</v>
      </c>
      <c r="M264">
        <v>3</v>
      </c>
      <c r="N264">
        <v>2</v>
      </c>
      <c r="O264">
        <v>1</v>
      </c>
      <c r="P264">
        <v>3</v>
      </c>
      <c r="Q264">
        <v>3</v>
      </c>
      <c r="R264">
        <v>1</v>
      </c>
      <c r="S264">
        <v>1</v>
      </c>
      <c r="T264">
        <v>1</v>
      </c>
      <c r="U264">
        <v>4</v>
      </c>
      <c r="V264">
        <v>4</v>
      </c>
      <c r="W264">
        <v>2</v>
      </c>
      <c r="X264">
        <v>4</v>
      </c>
      <c r="Y264">
        <v>2</v>
      </c>
      <c r="Z264">
        <v>3</v>
      </c>
      <c r="AA264">
        <v>3</v>
      </c>
      <c r="AB264">
        <f t="shared" si="12"/>
        <v>41</v>
      </c>
      <c r="AC264">
        <v>5</v>
      </c>
      <c r="AD264">
        <f t="shared" si="13"/>
        <v>16</v>
      </c>
      <c r="AE264">
        <f t="shared" si="14"/>
        <v>6</v>
      </c>
    </row>
    <row r="265" spans="1:31" x14ac:dyDescent="0.2">
      <c r="A265">
        <v>17340</v>
      </c>
      <c r="B265">
        <v>17340</v>
      </c>
      <c r="C265">
        <v>0</v>
      </c>
      <c r="D265">
        <v>2000</v>
      </c>
      <c r="E265" s="1">
        <v>43773.004861111112</v>
      </c>
      <c r="F265" t="s">
        <v>31</v>
      </c>
      <c r="G265">
        <v>4</v>
      </c>
      <c r="H265">
        <v>2</v>
      </c>
      <c r="I265">
        <v>4</v>
      </c>
      <c r="J265">
        <v>2</v>
      </c>
      <c r="K265">
        <v>2</v>
      </c>
      <c r="L265">
        <v>4</v>
      </c>
      <c r="M265">
        <v>5</v>
      </c>
      <c r="N265">
        <v>4</v>
      </c>
      <c r="O265">
        <v>5</v>
      </c>
      <c r="P265">
        <v>5</v>
      </c>
      <c r="Q265">
        <v>5</v>
      </c>
      <c r="R265">
        <v>1</v>
      </c>
      <c r="S265">
        <v>2</v>
      </c>
      <c r="T265">
        <v>2</v>
      </c>
      <c r="U265">
        <v>5</v>
      </c>
      <c r="V265">
        <v>5</v>
      </c>
      <c r="W265">
        <v>1</v>
      </c>
      <c r="X265">
        <v>5</v>
      </c>
      <c r="Y265">
        <v>1</v>
      </c>
      <c r="Z265">
        <v>3</v>
      </c>
      <c r="AA265">
        <v>3</v>
      </c>
      <c r="AB265">
        <f t="shared" si="12"/>
        <v>57</v>
      </c>
      <c r="AC265">
        <v>5</v>
      </c>
      <c r="AD265">
        <f t="shared" si="13"/>
        <v>28</v>
      </c>
      <c r="AE265">
        <f t="shared" si="14"/>
        <v>10</v>
      </c>
    </row>
    <row r="266" spans="1:31" x14ac:dyDescent="0.2">
      <c r="A266">
        <v>17345</v>
      </c>
      <c r="B266">
        <v>17345</v>
      </c>
      <c r="C266">
        <v>1</v>
      </c>
      <c r="D266">
        <v>1996</v>
      </c>
      <c r="E266" s="1">
        <v>43773.120138888888</v>
      </c>
      <c r="F266" t="s">
        <v>146</v>
      </c>
      <c r="G266">
        <v>1</v>
      </c>
      <c r="H266">
        <v>1</v>
      </c>
      <c r="I266">
        <v>5</v>
      </c>
      <c r="J266">
        <v>1</v>
      </c>
      <c r="K266">
        <v>4</v>
      </c>
      <c r="L266">
        <v>2</v>
      </c>
      <c r="M266">
        <v>2</v>
      </c>
      <c r="N266">
        <v>2</v>
      </c>
      <c r="O266">
        <v>1</v>
      </c>
      <c r="P266">
        <v>5</v>
      </c>
      <c r="Q266">
        <v>3</v>
      </c>
      <c r="R266">
        <v>1</v>
      </c>
      <c r="S266">
        <v>2</v>
      </c>
      <c r="T266">
        <v>1</v>
      </c>
      <c r="U266">
        <v>5</v>
      </c>
      <c r="V266">
        <v>4</v>
      </c>
      <c r="W266">
        <v>2</v>
      </c>
      <c r="X266">
        <v>1</v>
      </c>
      <c r="Y266">
        <v>5</v>
      </c>
      <c r="Z266">
        <v>1</v>
      </c>
      <c r="AA266">
        <v>5</v>
      </c>
      <c r="AB266">
        <f t="shared" si="12"/>
        <v>35</v>
      </c>
      <c r="AC266">
        <v>3</v>
      </c>
      <c r="AD266">
        <f t="shared" si="13"/>
        <v>14</v>
      </c>
      <c r="AE266">
        <f t="shared" si="14"/>
        <v>8</v>
      </c>
    </row>
    <row r="267" spans="1:31" x14ac:dyDescent="0.2">
      <c r="A267">
        <v>17352</v>
      </c>
      <c r="B267">
        <v>17352</v>
      </c>
      <c r="C267">
        <v>1</v>
      </c>
      <c r="D267">
        <v>1998</v>
      </c>
      <c r="E267" s="1">
        <v>43773.298611111109</v>
      </c>
      <c r="F267" t="s">
        <v>147</v>
      </c>
      <c r="G267">
        <v>1</v>
      </c>
      <c r="H267">
        <v>1</v>
      </c>
      <c r="I267">
        <v>5</v>
      </c>
      <c r="J267">
        <v>1</v>
      </c>
      <c r="K267">
        <v>1</v>
      </c>
      <c r="L267">
        <v>5</v>
      </c>
      <c r="M267">
        <v>5</v>
      </c>
      <c r="N267">
        <v>2</v>
      </c>
      <c r="O267">
        <v>1</v>
      </c>
      <c r="P267">
        <v>1</v>
      </c>
      <c r="Q267">
        <v>3</v>
      </c>
      <c r="R267">
        <v>1</v>
      </c>
      <c r="S267">
        <v>5</v>
      </c>
      <c r="T267">
        <v>1</v>
      </c>
      <c r="U267">
        <v>5</v>
      </c>
      <c r="V267">
        <v>1</v>
      </c>
      <c r="W267">
        <v>5</v>
      </c>
      <c r="X267">
        <v>3</v>
      </c>
      <c r="Y267">
        <v>3</v>
      </c>
      <c r="Z267">
        <v>1</v>
      </c>
      <c r="AA267">
        <v>5</v>
      </c>
      <c r="AB267">
        <f t="shared" si="12"/>
        <v>33</v>
      </c>
      <c r="AC267">
        <v>5</v>
      </c>
      <c r="AD267">
        <f t="shared" si="13"/>
        <v>22</v>
      </c>
      <c r="AE267">
        <f t="shared" si="14"/>
        <v>4</v>
      </c>
    </row>
    <row r="268" spans="1:31" x14ac:dyDescent="0.2">
      <c r="A268">
        <v>17357</v>
      </c>
      <c r="B268">
        <v>17357</v>
      </c>
      <c r="C268">
        <v>0</v>
      </c>
      <c r="D268">
        <v>1972</v>
      </c>
      <c r="E268" s="1">
        <v>43773.341666666667</v>
      </c>
      <c r="F268" t="s">
        <v>31</v>
      </c>
      <c r="G268">
        <v>5</v>
      </c>
      <c r="H268">
        <v>3</v>
      </c>
      <c r="I268">
        <v>3</v>
      </c>
      <c r="J268">
        <v>3</v>
      </c>
      <c r="K268">
        <v>3</v>
      </c>
      <c r="L268">
        <v>3</v>
      </c>
      <c r="M268">
        <v>3</v>
      </c>
      <c r="N268">
        <v>5</v>
      </c>
      <c r="O268">
        <v>5</v>
      </c>
      <c r="P268">
        <v>1</v>
      </c>
      <c r="Q268">
        <v>1</v>
      </c>
      <c r="R268">
        <v>1</v>
      </c>
      <c r="S268">
        <v>5</v>
      </c>
      <c r="T268">
        <v>3</v>
      </c>
      <c r="U268">
        <v>5</v>
      </c>
      <c r="V268">
        <v>5</v>
      </c>
      <c r="W268">
        <v>1</v>
      </c>
      <c r="X268">
        <v>5</v>
      </c>
      <c r="Y268">
        <v>1</v>
      </c>
      <c r="Z268">
        <v>5</v>
      </c>
      <c r="AA268">
        <v>1</v>
      </c>
      <c r="AB268">
        <f t="shared" si="12"/>
        <v>58</v>
      </c>
      <c r="AC268">
        <v>5</v>
      </c>
      <c r="AD268">
        <f t="shared" si="13"/>
        <v>31</v>
      </c>
      <c r="AE268">
        <f t="shared" si="14"/>
        <v>2</v>
      </c>
    </row>
    <row r="269" spans="1:31" x14ac:dyDescent="0.2">
      <c r="A269">
        <v>17366</v>
      </c>
      <c r="B269">
        <v>17366</v>
      </c>
      <c r="C269">
        <v>0</v>
      </c>
      <c r="D269">
        <v>1974</v>
      </c>
      <c r="E269" s="1">
        <v>43773.368750000001</v>
      </c>
      <c r="F269" t="s">
        <v>40</v>
      </c>
      <c r="G269">
        <v>5</v>
      </c>
      <c r="H269">
        <v>4</v>
      </c>
      <c r="I269">
        <v>2</v>
      </c>
      <c r="J269">
        <v>1</v>
      </c>
      <c r="K269">
        <v>1</v>
      </c>
      <c r="L269">
        <v>5</v>
      </c>
      <c r="M269">
        <v>2</v>
      </c>
      <c r="N269">
        <v>5</v>
      </c>
      <c r="O269">
        <v>5</v>
      </c>
      <c r="P269">
        <v>5</v>
      </c>
      <c r="Q269">
        <v>5</v>
      </c>
      <c r="R269">
        <v>1</v>
      </c>
      <c r="S269">
        <v>1</v>
      </c>
      <c r="T269">
        <v>1</v>
      </c>
      <c r="U269">
        <v>5</v>
      </c>
      <c r="V269">
        <v>4</v>
      </c>
      <c r="W269">
        <v>2</v>
      </c>
      <c r="X269">
        <v>5</v>
      </c>
      <c r="Y269">
        <v>1</v>
      </c>
      <c r="Z269">
        <v>1</v>
      </c>
      <c r="AA269">
        <v>5</v>
      </c>
      <c r="AB269">
        <f t="shared" si="12"/>
        <v>51</v>
      </c>
      <c r="AC269">
        <v>5</v>
      </c>
      <c r="AD269">
        <f t="shared" si="13"/>
        <v>24</v>
      </c>
      <c r="AE269">
        <f t="shared" si="14"/>
        <v>10</v>
      </c>
    </row>
    <row r="270" spans="1:31" x14ac:dyDescent="0.2">
      <c r="A270">
        <v>17380</v>
      </c>
      <c r="B270">
        <v>17380</v>
      </c>
      <c r="C270">
        <v>0</v>
      </c>
      <c r="D270">
        <v>1959</v>
      </c>
      <c r="E270" s="1">
        <v>43773.373611111114</v>
      </c>
      <c r="F270" t="s">
        <v>54</v>
      </c>
      <c r="G270">
        <v>5</v>
      </c>
      <c r="H270">
        <v>5</v>
      </c>
      <c r="I270">
        <v>1</v>
      </c>
      <c r="J270">
        <v>1</v>
      </c>
      <c r="K270">
        <v>5</v>
      </c>
      <c r="L270">
        <v>1</v>
      </c>
      <c r="M270">
        <v>5</v>
      </c>
      <c r="N270">
        <v>5</v>
      </c>
      <c r="O270">
        <v>3</v>
      </c>
      <c r="P270">
        <v>5</v>
      </c>
      <c r="Q270">
        <v>5</v>
      </c>
      <c r="R270">
        <v>1</v>
      </c>
      <c r="S270">
        <v>5</v>
      </c>
      <c r="T270">
        <v>5</v>
      </c>
      <c r="U270">
        <v>5</v>
      </c>
      <c r="V270">
        <v>5</v>
      </c>
      <c r="W270">
        <v>1</v>
      </c>
      <c r="X270">
        <v>5</v>
      </c>
      <c r="Y270">
        <v>1</v>
      </c>
      <c r="Z270">
        <v>1</v>
      </c>
      <c r="AA270">
        <v>5</v>
      </c>
      <c r="AB270">
        <f t="shared" si="12"/>
        <v>66</v>
      </c>
      <c r="AC270">
        <v>5</v>
      </c>
      <c r="AD270">
        <f t="shared" si="13"/>
        <v>33</v>
      </c>
      <c r="AE270">
        <f t="shared" si="14"/>
        <v>10</v>
      </c>
    </row>
    <row r="271" spans="1:31" x14ac:dyDescent="0.2">
      <c r="A271">
        <v>17378</v>
      </c>
      <c r="B271">
        <v>17378</v>
      </c>
      <c r="C271">
        <v>0</v>
      </c>
      <c r="D271">
        <v>1984</v>
      </c>
      <c r="E271" s="1">
        <v>43773.384722222225</v>
      </c>
      <c r="F271" t="s">
        <v>54</v>
      </c>
      <c r="G271">
        <v>2</v>
      </c>
      <c r="H271">
        <v>2</v>
      </c>
      <c r="I271">
        <v>4</v>
      </c>
      <c r="J271">
        <v>1</v>
      </c>
      <c r="K271">
        <v>5</v>
      </c>
      <c r="L271">
        <v>1</v>
      </c>
      <c r="M271">
        <v>5</v>
      </c>
      <c r="N271">
        <v>4</v>
      </c>
      <c r="O271">
        <v>4</v>
      </c>
      <c r="P271">
        <v>5</v>
      </c>
      <c r="Q271">
        <v>5</v>
      </c>
      <c r="R271">
        <v>1</v>
      </c>
      <c r="S271">
        <v>4</v>
      </c>
      <c r="T271">
        <v>3</v>
      </c>
      <c r="U271">
        <v>5</v>
      </c>
      <c r="V271">
        <v>1</v>
      </c>
      <c r="W271">
        <v>5</v>
      </c>
      <c r="X271">
        <v>5</v>
      </c>
      <c r="Y271">
        <v>1</v>
      </c>
      <c r="Z271">
        <v>1</v>
      </c>
      <c r="AA271">
        <v>5</v>
      </c>
      <c r="AB271">
        <f t="shared" si="12"/>
        <v>53</v>
      </c>
      <c r="AC271">
        <v>5</v>
      </c>
      <c r="AD271">
        <f t="shared" si="13"/>
        <v>30</v>
      </c>
      <c r="AE271">
        <f t="shared" si="14"/>
        <v>10</v>
      </c>
    </row>
    <row r="272" spans="1:31" x14ac:dyDescent="0.2">
      <c r="A272">
        <v>17387</v>
      </c>
      <c r="B272">
        <v>17387</v>
      </c>
      <c r="C272">
        <v>0</v>
      </c>
      <c r="D272">
        <v>1973</v>
      </c>
      <c r="E272" s="1">
        <v>43773.418055555558</v>
      </c>
      <c r="F272" t="s">
        <v>54</v>
      </c>
      <c r="G272">
        <v>4</v>
      </c>
      <c r="H272">
        <v>4</v>
      </c>
      <c r="I272">
        <v>2</v>
      </c>
      <c r="J272">
        <v>1</v>
      </c>
      <c r="K272">
        <v>1</v>
      </c>
      <c r="L272">
        <v>5</v>
      </c>
      <c r="M272">
        <v>3</v>
      </c>
      <c r="N272">
        <v>2</v>
      </c>
      <c r="O272">
        <v>3</v>
      </c>
      <c r="P272">
        <v>5</v>
      </c>
      <c r="Q272">
        <v>5</v>
      </c>
      <c r="R272">
        <v>1</v>
      </c>
      <c r="S272">
        <v>1</v>
      </c>
      <c r="T272">
        <v>1</v>
      </c>
      <c r="U272">
        <v>5</v>
      </c>
      <c r="V272">
        <v>5</v>
      </c>
      <c r="W272">
        <v>1</v>
      </c>
      <c r="X272">
        <v>5</v>
      </c>
      <c r="Y272">
        <v>1</v>
      </c>
      <c r="Z272">
        <v>5</v>
      </c>
      <c r="AA272">
        <v>1</v>
      </c>
      <c r="AB272">
        <f t="shared" si="12"/>
        <v>51</v>
      </c>
      <c r="AC272">
        <v>5</v>
      </c>
      <c r="AD272">
        <f t="shared" si="13"/>
        <v>20</v>
      </c>
      <c r="AE272">
        <f t="shared" si="14"/>
        <v>10</v>
      </c>
    </row>
    <row r="273" spans="1:31" x14ac:dyDescent="0.2">
      <c r="A273">
        <v>17397</v>
      </c>
      <c r="B273">
        <v>17397</v>
      </c>
      <c r="C273">
        <v>0</v>
      </c>
      <c r="D273">
        <v>1999</v>
      </c>
      <c r="E273" s="1">
        <v>43773.42291666667</v>
      </c>
      <c r="F273" t="s">
        <v>148</v>
      </c>
      <c r="G273">
        <v>2</v>
      </c>
      <c r="H273">
        <v>2</v>
      </c>
      <c r="I273">
        <v>4</v>
      </c>
      <c r="J273">
        <v>1</v>
      </c>
      <c r="K273">
        <v>4</v>
      </c>
      <c r="L273">
        <v>2</v>
      </c>
      <c r="M273">
        <v>5</v>
      </c>
      <c r="N273">
        <v>4</v>
      </c>
      <c r="O273">
        <v>3</v>
      </c>
      <c r="P273">
        <v>4</v>
      </c>
      <c r="Q273">
        <v>5</v>
      </c>
      <c r="R273">
        <v>1</v>
      </c>
      <c r="S273">
        <v>2</v>
      </c>
      <c r="T273">
        <v>4</v>
      </c>
      <c r="U273">
        <v>5</v>
      </c>
      <c r="V273">
        <v>1</v>
      </c>
      <c r="W273">
        <v>5</v>
      </c>
      <c r="X273">
        <v>5</v>
      </c>
      <c r="Y273">
        <v>1</v>
      </c>
      <c r="Z273">
        <v>1</v>
      </c>
      <c r="AA273">
        <v>5</v>
      </c>
      <c r="AB273">
        <f t="shared" si="12"/>
        <v>49</v>
      </c>
      <c r="AC273">
        <v>5</v>
      </c>
      <c r="AD273">
        <f t="shared" si="13"/>
        <v>28</v>
      </c>
      <c r="AE273">
        <f t="shared" si="14"/>
        <v>9</v>
      </c>
    </row>
    <row r="274" spans="1:31" x14ac:dyDescent="0.2">
      <c r="A274">
        <v>17393</v>
      </c>
      <c r="B274">
        <v>17393</v>
      </c>
      <c r="C274">
        <v>0</v>
      </c>
      <c r="D274">
        <v>2000</v>
      </c>
      <c r="E274" s="1">
        <v>43773.513888888891</v>
      </c>
      <c r="F274" t="s">
        <v>149</v>
      </c>
      <c r="G274">
        <v>1</v>
      </c>
      <c r="H274">
        <v>2</v>
      </c>
      <c r="I274">
        <v>4</v>
      </c>
      <c r="J274">
        <v>2</v>
      </c>
      <c r="K274">
        <v>4</v>
      </c>
      <c r="L274">
        <v>2</v>
      </c>
      <c r="M274">
        <v>3</v>
      </c>
      <c r="N274">
        <v>2</v>
      </c>
      <c r="O274">
        <v>2</v>
      </c>
      <c r="P274">
        <v>4</v>
      </c>
      <c r="Q274">
        <v>4</v>
      </c>
      <c r="R274">
        <v>1</v>
      </c>
      <c r="S274">
        <v>1</v>
      </c>
      <c r="T274">
        <v>1</v>
      </c>
      <c r="U274">
        <v>3</v>
      </c>
      <c r="V274">
        <v>5</v>
      </c>
      <c r="W274">
        <v>1</v>
      </c>
      <c r="X274">
        <v>5</v>
      </c>
      <c r="Y274">
        <v>1</v>
      </c>
      <c r="Z274">
        <v>1</v>
      </c>
      <c r="AA274">
        <v>5</v>
      </c>
      <c r="AB274">
        <f t="shared" si="12"/>
        <v>41</v>
      </c>
      <c r="AC274">
        <v>1</v>
      </c>
      <c r="AD274">
        <f t="shared" si="13"/>
        <v>17</v>
      </c>
      <c r="AE274">
        <f t="shared" si="14"/>
        <v>8</v>
      </c>
    </row>
    <row r="275" spans="1:31" x14ac:dyDescent="0.2">
      <c r="A275">
        <v>17391</v>
      </c>
      <c r="B275">
        <v>17391</v>
      </c>
      <c r="C275">
        <v>1</v>
      </c>
      <c r="D275">
        <v>2000</v>
      </c>
      <c r="E275" s="1">
        <v>43773.543749999997</v>
      </c>
      <c r="F275" t="s">
        <v>150</v>
      </c>
      <c r="G275">
        <v>4</v>
      </c>
      <c r="H275">
        <v>4</v>
      </c>
      <c r="I275">
        <v>2</v>
      </c>
      <c r="J275">
        <v>1</v>
      </c>
      <c r="K275">
        <v>5</v>
      </c>
      <c r="L275">
        <v>1</v>
      </c>
      <c r="M275">
        <v>5</v>
      </c>
      <c r="N275">
        <v>1</v>
      </c>
      <c r="O275">
        <v>1</v>
      </c>
      <c r="P275">
        <v>5</v>
      </c>
      <c r="Q275">
        <v>5</v>
      </c>
      <c r="R275">
        <v>1</v>
      </c>
      <c r="S275">
        <v>1</v>
      </c>
      <c r="T275">
        <v>1</v>
      </c>
      <c r="U275">
        <v>5</v>
      </c>
      <c r="V275">
        <v>1</v>
      </c>
      <c r="W275">
        <v>5</v>
      </c>
      <c r="X275">
        <v>2</v>
      </c>
      <c r="Y275">
        <v>4</v>
      </c>
      <c r="Z275">
        <v>5</v>
      </c>
      <c r="AA275">
        <v>1</v>
      </c>
      <c r="AB275">
        <f t="shared" si="12"/>
        <v>47</v>
      </c>
      <c r="AC275">
        <v>3</v>
      </c>
      <c r="AD275">
        <f t="shared" si="13"/>
        <v>16</v>
      </c>
      <c r="AE275">
        <f t="shared" si="14"/>
        <v>10</v>
      </c>
    </row>
    <row r="276" spans="1:31" x14ac:dyDescent="0.2">
      <c r="A276">
        <v>17458</v>
      </c>
      <c r="B276">
        <v>17458</v>
      </c>
      <c r="C276">
        <v>0</v>
      </c>
      <c r="D276">
        <v>1983</v>
      </c>
      <c r="E276" s="1">
        <v>43773.583333333336</v>
      </c>
      <c r="F276" t="s">
        <v>151</v>
      </c>
      <c r="G276">
        <v>5</v>
      </c>
      <c r="H276">
        <v>4</v>
      </c>
      <c r="I276">
        <v>2</v>
      </c>
      <c r="J276">
        <v>1</v>
      </c>
      <c r="K276">
        <v>4</v>
      </c>
      <c r="L276">
        <v>2</v>
      </c>
      <c r="M276">
        <v>4</v>
      </c>
      <c r="N276">
        <v>2</v>
      </c>
      <c r="O276">
        <v>2</v>
      </c>
      <c r="P276">
        <v>4</v>
      </c>
      <c r="Q276">
        <v>4</v>
      </c>
      <c r="R276">
        <v>1</v>
      </c>
      <c r="S276">
        <v>4</v>
      </c>
      <c r="T276">
        <v>2</v>
      </c>
      <c r="U276">
        <v>5</v>
      </c>
      <c r="V276">
        <v>5</v>
      </c>
      <c r="W276">
        <v>1</v>
      </c>
      <c r="X276">
        <v>4</v>
      </c>
      <c r="Y276">
        <v>2</v>
      </c>
      <c r="Z276">
        <v>4</v>
      </c>
      <c r="AA276">
        <v>2</v>
      </c>
      <c r="AB276">
        <f t="shared" si="12"/>
        <v>55</v>
      </c>
      <c r="AC276">
        <v>3</v>
      </c>
      <c r="AD276">
        <f t="shared" si="13"/>
        <v>23</v>
      </c>
      <c r="AE276">
        <f t="shared" si="14"/>
        <v>8</v>
      </c>
    </row>
    <row r="277" spans="1:31" x14ac:dyDescent="0.2">
      <c r="A277">
        <v>17473</v>
      </c>
      <c r="B277">
        <v>17473</v>
      </c>
      <c r="C277">
        <v>0</v>
      </c>
      <c r="D277">
        <v>1996</v>
      </c>
      <c r="E277" s="1">
        <v>43773.588194444441</v>
      </c>
      <c r="F277" t="s">
        <v>152</v>
      </c>
      <c r="G277">
        <v>1</v>
      </c>
      <c r="H277">
        <v>4</v>
      </c>
      <c r="I277">
        <v>2</v>
      </c>
      <c r="J277">
        <v>1</v>
      </c>
      <c r="K277">
        <v>1</v>
      </c>
      <c r="L277">
        <v>5</v>
      </c>
      <c r="M277">
        <v>5</v>
      </c>
      <c r="N277">
        <v>5</v>
      </c>
      <c r="O277">
        <v>1</v>
      </c>
      <c r="P277">
        <v>5</v>
      </c>
      <c r="Q277">
        <v>5</v>
      </c>
      <c r="R277">
        <v>1</v>
      </c>
      <c r="S277">
        <v>1</v>
      </c>
      <c r="T277">
        <v>1</v>
      </c>
      <c r="U277">
        <v>5</v>
      </c>
      <c r="V277">
        <v>5</v>
      </c>
      <c r="W277">
        <v>1</v>
      </c>
      <c r="X277">
        <v>1</v>
      </c>
      <c r="Y277">
        <v>5</v>
      </c>
      <c r="Z277">
        <v>1</v>
      </c>
      <c r="AA277">
        <v>5</v>
      </c>
      <c r="AB277">
        <f t="shared" si="12"/>
        <v>43</v>
      </c>
      <c r="AC277">
        <v>4</v>
      </c>
      <c r="AD277">
        <f t="shared" si="13"/>
        <v>19</v>
      </c>
      <c r="AE277">
        <f t="shared" si="14"/>
        <v>10</v>
      </c>
    </row>
    <row r="278" spans="1:31" x14ac:dyDescent="0.2">
      <c r="A278">
        <v>17480</v>
      </c>
      <c r="B278">
        <v>17480</v>
      </c>
      <c r="C278">
        <v>0</v>
      </c>
      <c r="D278">
        <v>1964</v>
      </c>
      <c r="E278" s="1">
        <v>43773.599305555559</v>
      </c>
      <c r="F278" t="s">
        <v>60</v>
      </c>
      <c r="G278">
        <v>5</v>
      </c>
      <c r="H278">
        <v>2</v>
      </c>
      <c r="I278">
        <v>4</v>
      </c>
      <c r="J278">
        <v>1</v>
      </c>
      <c r="K278">
        <v>1</v>
      </c>
      <c r="L278">
        <v>5</v>
      </c>
      <c r="M278">
        <v>3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3</v>
      </c>
      <c r="V278">
        <v>2</v>
      </c>
      <c r="W278">
        <v>4</v>
      </c>
      <c r="X278">
        <v>4</v>
      </c>
      <c r="Y278">
        <v>2</v>
      </c>
      <c r="Z278">
        <v>5</v>
      </c>
      <c r="AA278">
        <v>1</v>
      </c>
      <c r="AB278">
        <f t="shared" si="12"/>
        <v>33</v>
      </c>
      <c r="AC278">
        <v>1</v>
      </c>
      <c r="AD278">
        <f t="shared" si="13"/>
        <v>14</v>
      </c>
      <c r="AE278">
        <f t="shared" si="14"/>
        <v>2</v>
      </c>
    </row>
    <row r="279" spans="1:31" x14ac:dyDescent="0.2">
      <c r="A279">
        <v>17471</v>
      </c>
      <c r="B279">
        <v>17471</v>
      </c>
      <c r="C279">
        <v>0</v>
      </c>
      <c r="D279">
        <v>1992</v>
      </c>
      <c r="E279" s="1">
        <v>43773.663194444445</v>
      </c>
      <c r="F279" t="s">
        <v>153</v>
      </c>
      <c r="G279">
        <v>4</v>
      </c>
      <c r="H279">
        <v>2</v>
      </c>
      <c r="I279">
        <v>4</v>
      </c>
      <c r="J279">
        <v>1</v>
      </c>
      <c r="K279">
        <v>5</v>
      </c>
      <c r="L279">
        <v>1</v>
      </c>
      <c r="M279">
        <v>4</v>
      </c>
      <c r="N279">
        <v>4</v>
      </c>
      <c r="O279">
        <v>2</v>
      </c>
      <c r="P279">
        <v>5</v>
      </c>
      <c r="Q279">
        <v>4</v>
      </c>
      <c r="R279">
        <v>1</v>
      </c>
      <c r="S279">
        <v>3</v>
      </c>
      <c r="T279">
        <v>1</v>
      </c>
      <c r="U279">
        <v>4</v>
      </c>
      <c r="V279">
        <v>1</v>
      </c>
      <c r="W279">
        <v>5</v>
      </c>
      <c r="X279">
        <v>4</v>
      </c>
      <c r="Y279">
        <v>2</v>
      </c>
      <c r="Z279">
        <v>4</v>
      </c>
      <c r="AA279">
        <v>2</v>
      </c>
      <c r="AB279">
        <f t="shared" si="12"/>
        <v>49</v>
      </c>
      <c r="AC279">
        <v>4</v>
      </c>
      <c r="AD279">
        <f t="shared" si="13"/>
        <v>22</v>
      </c>
      <c r="AE279">
        <f t="shared" si="14"/>
        <v>9</v>
      </c>
    </row>
    <row r="280" spans="1:31" x14ac:dyDescent="0.2">
      <c r="A280">
        <v>17499</v>
      </c>
      <c r="B280">
        <v>17499</v>
      </c>
      <c r="C280">
        <v>0</v>
      </c>
      <c r="D280">
        <v>1979</v>
      </c>
      <c r="E280" s="1">
        <v>43773.70208333333</v>
      </c>
      <c r="F280" t="s">
        <v>31</v>
      </c>
      <c r="G280">
        <v>5</v>
      </c>
      <c r="H280">
        <v>4</v>
      </c>
      <c r="I280">
        <v>2</v>
      </c>
      <c r="J280">
        <v>4</v>
      </c>
      <c r="K280">
        <v>5</v>
      </c>
      <c r="L280">
        <v>1</v>
      </c>
      <c r="M280">
        <v>5</v>
      </c>
      <c r="N280">
        <v>5</v>
      </c>
      <c r="O280">
        <v>4</v>
      </c>
      <c r="P280">
        <v>4</v>
      </c>
      <c r="Q280">
        <v>4</v>
      </c>
      <c r="R280">
        <v>4</v>
      </c>
      <c r="S280">
        <v>4</v>
      </c>
      <c r="T280">
        <v>4</v>
      </c>
      <c r="U280">
        <v>4</v>
      </c>
      <c r="V280">
        <v>5</v>
      </c>
      <c r="W280">
        <v>1</v>
      </c>
      <c r="X280">
        <v>4</v>
      </c>
      <c r="Y280">
        <v>2</v>
      </c>
      <c r="Z280">
        <v>2</v>
      </c>
      <c r="AA280">
        <v>4</v>
      </c>
      <c r="AB280">
        <f t="shared" si="12"/>
        <v>67</v>
      </c>
      <c r="AC280">
        <v>5</v>
      </c>
      <c r="AD280">
        <f t="shared" si="13"/>
        <v>30</v>
      </c>
      <c r="AE280">
        <f t="shared" si="14"/>
        <v>8</v>
      </c>
    </row>
    <row r="281" spans="1:31" x14ac:dyDescent="0.2">
      <c r="A281">
        <v>17504</v>
      </c>
      <c r="B281">
        <v>17504</v>
      </c>
      <c r="C281">
        <v>0</v>
      </c>
      <c r="D281">
        <v>1997</v>
      </c>
      <c r="E281" s="1">
        <v>43773.775000000001</v>
      </c>
      <c r="F281" t="s">
        <v>38</v>
      </c>
      <c r="G281">
        <v>5</v>
      </c>
      <c r="H281">
        <v>2</v>
      </c>
      <c r="I281">
        <v>4</v>
      </c>
      <c r="J281">
        <v>1</v>
      </c>
      <c r="K281">
        <v>4</v>
      </c>
      <c r="L281">
        <v>2</v>
      </c>
      <c r="M281">
        <v>4</v>
      </c>
      <c r="N281">
        <v>4</v>
      </c>
      <c r="O281">
        <v>1</v>
      </c>
      <c r="P281">
        <v>4</v>
      </c>
      <c r="Q281">
        <v>4</v>
      </c>
      <c r="R281">
        <v>1</v>
      </c>
      <c r="S281">
        <v>1</v>
      </c>
      <c r="T281">
        <v>1</v>
      </c>
      <c r="U281">
        <v>4</v>
      </c>
      <c r="V281">
        <v>3</v>
      </c>
      <c r="W281">
        <v>3</v>
      </c>
      <c r="X281">
        <v>2</v>
      </c>
      <c r="Y281">
        <v>4</v>
      </c>
      <c r="Z281">
        <v>1</v>
      </c>
      <c r="AA281">
        <v>5</v>
      </c>
      <c r="AB281">
        <f t="shared" si="12"/>
        <v>42</v>
      </c>
      <c r="AC281">
        <v>1</v>
      </c>
      <c r="AD281">
        <f t="shared" si="13"/>
        <v>17</v>
      </c>
      <c r="AE281">
        <f t="shared" si="14"/>
        <v>8</v>
      </c>
    </row>
    <row r="282" spans="1:31" x14ac:dyDescent="0.2">
      <c r="A282">
        <v>17520</v>
      </c>
      <c r="B282">
        <v>17520</v>
      </c>
      <c r="C282">
        <v>0</v>
      </c>
      <c r="D282">
        <v>1995</v>
      </c>
      <c r="E282" s="1">
        <v>43773.817361111112</v>
      </c>
      <c r="F282" t="s">
        <v>31</v>
      </c>
      <c r="G282">
        <v>5</v>
      </c>
      <c r="H282">
        <v>1</v>
      </c>
      <c r="I282">
        <v>5</v>
      </c>
      <c r="J282">
        <v>1</v>
      </c>
      <c r="K282">
        <v>3</v>
      </c>
      <c r="L282">
        <v>3</v>
      </c>
      <c r="M282">
        <v>1</v>
      </c>
      <c r="N282">
        <v>1</v>
      </c>
      <c r="O282">
        <v>1</v>
      </c>
      <c r="P282">
        <v>3</v>
      </c>
      <c r="Q282">
        <v>1</v>
      </c>
      <c r="R282">
        <v>1</v>
      </c>
      <c r="S282">
        <v>2</v>
      </c>
      <c r="T282">
        <v>1</v>
      </c>
      <c r="U282">
        <v>3</v>
      </c>
      <c r="V282">
        <v>1</v>
      </c>
      <c r="W282">
        <v>5</v>
      </c>
      <c r="X282">
        <v>2</v>
      </c>
      <c r="Y282">
        <v>4</v>
      </c>
      <c r="Z282">
        <v>1</v>
      </c>
      <c r="AA282">
        <v>5</v>
      </c>
      <c r="AB282">
        <f t="shared" si="12"/>
        <v>28</v>
      </c>
      <c r="AC282">
        <v>5</v>
      </c>
      <c r="AD282">
        <f t="shared" si="13"/>
        <v>11</v>
      </c>
      <c r="AE282">
        <f t="shared" si="14"/>
        <v>4</v>
      </c>
    </row>
    <row r="283" spans="1:31" x14ac:dyDescent="0.2">
      <c r="A283">
        <v>17535</v>
      </c>
      <c r="B283">
        <v>17535</v>
      </c>
      <c r="C283">
        <v>0</v>
      </c>
      <c r="D283">
        <v>1997</v>
      </c>
      <c r="E283" s="1">
        <v>43773.824999999997</v>
      </c>
      <c r="F283" t="s">
        <v>154</v>
      </c>
      <c r="G283">
        <v>3</v>
      </c>
      <c r="H283">
        <v>2</v>
      </c>
      <c r="I283">
        <v>4</v>
      </c>
      <c r="J283">
        <v>3</v>
      </c>
      <c r="K283">
        <v>4</v>
      </c>
      <c r="L283">
        <v>2</v>
      </c>
      <c r="M283">
        <v>5</v>
      </c>
      <c r="N283">
        <v>4</v>
      </c>
      <c r="O283">
        <v>1</v>
      </c>
      <c r="P283">
        <v>4</v>
      </c>
      <c r="Q283">
        <v>4</v>
      </c>
      <c r="R283">
        <v>1</v>
      </c>
      <c r="S283">
        <v>5</v>
      </c>
      <c r="T283">
        <v>3</v>
      </c>
      <c r="U283">
        <v>4</v>
      </c>
      <c r="V283">
        <v>5</v>
      </c>
      <c r="W283">
        <v>1</v>
      </c>
      <c r="X283">
        <v>4</v>
      </c>
      <c r="Y283">
        <v>2</v>
      </c>
      <c r="Z283">
        <v>5</v>
      </c>
      <c r="AA283">
        <v>1</v>
      </c>
      <c r="AB283">
        <f t="shared" si="12"/>
        <v>57</v>
      </c>
      <c r="AC283">
        <v>5</v>
      </c>
      <c r="AD283">
        <f t="shared" si="13"/>
        <v>26</v>
      </c>
      <c r="AE283">
        <f t="shared" si="14"/>
        <v>8</v>
      </c>
    </row>
    <row r="284" spans="1:31" x14ac:dyDescent="0.2">
      <c r="A284">
        <v>17527</v>
      </c>
      <c r="B284">
        <v>17527</v>
      </c>
      <c r="C284">
        <v>0</v>
      </c>
      <c r="D284">
        <v>2003</v>
      </c>
      <c r="E284" s="1">
        <v>43774.35</v>
      </c>
      <c r="F284" t="s">
        <v>155</v>
      </c>
      <c r="G284">
        <v>1</v>
      </c>
      <c r="H284">
        <v>5</v>
      </c>
      <c r="I284">
        <v>1</v>
      </c>
      <c r="J284">
        <v>2</v>
      </c>
      <c r="K284">
        <v>4</v>
      </c>
      <c r="L284">
        <v>2</v>
      </c>
      <c r="M284">
        <v>4</v>
      </c>
      <c r="N284">
        <v>5</v>
      </c>
      <c r="O284">
        <v>5</v>
      </c>
      <c r="P284">
        <v>3</v>
      </c>
      <c r="Q284">
        <v>3</v>
      </c>
      <c r="R284">
        <v>3</v>
      </c>
      <c r="S284">
        <v>4</v>
      </c>
      <c r="T284">
        <v>4</v>
      </c>
      <c r="U284">
        <v>5</v>
      </c>
      <c r="V284">
        <v>5</v>
      </c>
      <c r="W284">
        <v>1</v>
      </c>
      <c r="X284">
        <v>5</v>
      </c>
      <c r="Y284">
        <v>1</v>
      </c>
      <c r="Z284">
        <v>1</v>
      </c>
      <c r="AA284">
        <v>5</v>
      </c>
      <c r="AB284">
        <f t="shared" si="12"/>
        <v>59</v>
      </c>
      <c r="AC284">
        <v>3</v>
      </c>
      <c r="AD284">
        <f t="shared" si="13"/>
        <v>32</v>
      </c>
      <c r="AE284">
        <f t="shared" si="14"/>
        <v>6</v>
      </c>
    </row>
    <row r="285" spans="1:31" x14ac:dyDescent="0.2">
      <c r="A285">
        <v>17583</v>
      </c>
      <c r="B285">
        <v>17583</v>
      </c>
      <c r="C285">
        <v>0</v>
      </c>
      <c r="D285">
        <v>1951</v>
      </c>
      <c r="E285" s="1">
        <v>43774.534722222219</v>
      </c>
      <c r="F285" t="s">
        <v>156</v>
      </c>
      <c r="G285">
        <v>2</v>
      </c>
      <c r="H285">
        <v>2</v>
      </c>
      <c r="I285">
        <v>4</v>
      </c>
      <c r="J285">
        <v>5</v>
      </c>
      <c r="K285">
        <v>5</v>
      </c>
      <c r="L285">
        <v>1</v>
      </c>
      <c r="M285">
        <v>1</v>
      </c>
      <c r="N285">
        <v>5</v>
      </c>
      <c r="O285">
        <v>3</v>
      </c>
      <c r="P285">
        <v>3</v>
      </c>
      <c r="Q285">
        <v>3</v>
      </c>
      <c r="R285">
        <v>1</v>
      </c>
      <c r="S285">
        <v>3</v>
      </c>
      <c r="T285">
        <v>2</v>
      </c>
      <c r="U285">
        <v>5</v>
      </c>
      <c r="V285">
        <v>5</v>
      </c>
      <c r="W285">
        <v>1</v>
      </c>
      <c r="X285">
        <v>5</v>
      </c>
      <c r="Y285">
        <v>1</v>
      </c>
      <c r="Z285">
        <v>4</v>
      </c>
      <c r="AA285">
        <v>2</v>
      </c>
      <c r="AB285">
        <f t="shared" si="12"/>
        <v>54</v>
      </c>
      <c r="AC285">
        <v>4</v>
      </c>
      <c r="AD285">
        <f t="shared" si="13"/>
        <v>24</v>
      </c>
      <c r="AE285">
        <f t="shared" si="14"/>
        <v>6</v>
      </c>
    </row>
    <row r="286" spans="1:31" x14ac:dyDescent="0.2">
      <c r="A286">
        <v>17603</v>
      </c>
      <c r="B286">
        <v>17603</v>
      </c>
      <c r="C286">
        <v>0</v>
      </c>
      <c r="D286">
        <v>1995</v>
      </c>
      <c r="E286" s="1">
        <v>43774.569444444445</v>
      </c>
      <c r="F286" t="s">
        <v>157</v>
      </c>
      <c r="G286">
        <v>1</v>
      </c>
      <c r="H286">
        <v>1</v>
      </c>
      <c r="I286">
        <v>5</v>
      </c>
      <c r="J286">
        <v>1</v>
      </c>
      <c r="K286">
        <v>1</v>
      </c>
      <c r="L286">
        <v>5</v>
      </c>
      <c r="M286">
        <v>1</v>
      </c>
      <c r="N286">
        <v>5</v>
      </c>
      <c r="O286">
        <v>1</v>
      </c>
      <c r="P286">
        <v>1</v>
      </c>
      <c r="Q286">
        <v>3</v>
      </c>
      <c r="R286">
        <v>1</v>
      </c>
      <c r="S286">
        <v>4</v>
      </c>
      <c r="T286">
        <v>1</v>
      </c>
      <c r="U286">
        <v>4</v>
      </c>
      <c r="V286">
        <v>1</v>
      </c>
      <c r="W286">
        <v>5</v>
      </c>
      <c r="X286">
        <v>3</v>
      </c>
      <c r="Y286">
        <v>3</v>
      </c>
      <c r="Z286">
        <v>1</v>
      </c>
      <c r="AA286">
        <v>5</v>
      </c>
      <c r="AB286">
        <f t="shared" si="12"/>
        <v>30</v>
      </c>
      <c r="AC286">
        <v>1</v>
      </c>
      <c r="AD286">
        <f t="shared" si="13"/>
        <v>19</v>
      </c>
      <c r="AE286">
        <f t="shared" si="14"/>
        <v>4</v>
      </c>
    </row>
    <row r="287" spans="1:31" x14ac:dyDescent="0.2">
      <c r="A287">
        <v>17605</v>
      </c>
      <c r="B287">
        <v>17605</v>
      </c>
      <c r="C287">
        <v>0</v>
      </c>
      <c r="D287">
        <v>1999</v>
      </c>
      <c r="E287" s="1">
        <v>43774.775694444441</v>
      </c>
      <c r="F287" t="s">
        <v>158</v>
      </c>
      <c r="G287">
        <v>2</v>
      </c>
      <c r="H287">
        <v>4</v>
      </c>
      <c r="I287">
        <v>2</v>
      </c>
      <c r="J287">
        <v>2</v>
      </c>
      <c r="K287">
        <v>2</v>
      </c>
      <c r="L287">
        <v>4</v>
      </c>
      <c r="M287">
        <v>4</v>
      </c>
      <c r="N287">
        <v>5</v>
      </c>
      <c r="O287">
        <v>4</v>
      </c>
      <c r="P287">
        <v>3</v>
      </c>
      <c r="Q287">
        <v>1</v>
      </c>
      <c r="R287">
        <v>2</v>
      </c>
      <c r="S287">
        <v>4</v>
      </c>
      <c r="T287">
        <v>2</v>
      </c>
      <c r="U287">
        <v>5</v>
      </c>
      <c r="V287">
        <v>4</v>
      </c>
      <c r="W287">
        <v>2</v>
      </c>
      <c r="X287">
        <v>5</v>
      </c>
      <c r="Y287">
        <v>1</v>
      </c>
      <c r="Z287">
        <v>1</v>
      </c>
      <c r="AA287">
        <v>5</v>
      </c>
      <c r="AB287">
        <f t="shared" si="12"/>
        <v>50</v>
      </c>
      <c r="AC287">
        <v>4</v>
      </c>
      <c r="AD287">
        <f t="shared" si="13"/>
        <v>29</v>
      </c>
      <c r="AE287">
        <f t="shared" si="14"/>
        <v>4</v>
      </c>
    </row>
    <row r="288" spans="1:31" x14ac:dyDescent="0.2">
      <c r="A288">
        <v>17664</v>
      </c>
      <c r="B288">
        <v>17664</v>
      </c>
      <c r="C288">
        <v>1</v>
      </c>
      <c r="D288">
        <v>1997</v>
      </c>
      <c r="E288" s="1">
        <v>43774.781944444447</v>
      </c>
      <c r="F288" t="s">
        <v>31</v>
      </c>
      <c r="G288">
        <v>2</v>
      </c>
      <c r="H288">
        <v>2</v>
      </c>
      <c r="I288">
        <v>4</v>
      </c>
      <c r="J288">
        <v>3</v>
      </c>
      <c r="K288">
        <v>5</v>
      </c>
      <c r="L288">
        <v>1</v>
      </c>
      <c r="M288">
        <v>4</v>
      </c>
      <c r="N288">
        <v>3</v>
      </c>
      <c r="O288">
        <v>2</v>
      </c>
      <c r="P288">
        <v>4</v>
      </c>
      <c r="Q288">
        <v>4</v>
      </c>
      <c r="R288">
        <v>1</v>
      </c>
      <c r="S288">
        <v>4</v>
      </c>
      <c r="T288">
        <v>2</v>
      </c>
      <c r="U288">
        <v>5</v>
      </c>
      <c r="V288">
        <v>4</v>
      </c>
      <c r="W288">
        <v>2</v>
      </c>
      <c r="X288">
        <v>4</v>
      </c>
      <c r="Y288">
        <v>2</v>
      </c>
      <c r="Z288">
        <v>1</v>
      </c>
      <c r="AA288">
        <v>5</v>
      </c>
      <c r="AB288">
        <f t="shared" si="12"/>
        <v>50</v>
      </c>
      <c r="AC288">
        <v>5</v>
      </c>
      <c r="AD288">
        <f t="shared" si="13"/>
        <v>24</v>
      </c>
      <c r="AE288">
        <f t="shared" si="14"/>
        <v>8</v>
      </c>
    </row>
    <row r="289" spans="1:31" x14ac:dyDescent="0.2">
      <c r="A289">
        <v>17661</v>
      </c>
      <c r="B289">
        <v>17661</v>
      </c>
      <c r="C289">
        <v>1</v>
      </c>
      <c r="D289">
        <v>1998</v>
      </c>
      <c r="E289" s="1">
        <v>43774.80972222222</v>
      </c>
      <c r="F289" t="s">
        <v>60</v>
      </c>
      <c r="G289">
        <v>1</v>
      </c>
      <c r="H289">
        <v>2</v>
      </c>
      <c r="I289">
        <v>4</v>
      </c>
      <c r="J289">
        <v>1</v>
      </c>
      <c r="K289">
        <v>3</v>
      </c>
      <c r="L289">
        <v>3</v>
      </c>
      <c r="M289">
        <v>1</v>
      </c>
      <c r="N289">
        <v>2</v>
      </c>
      <c r="O289">
        <v>1</v>
      </c>
      <c r="P289">
        <v>2</v>
      </c>
      <c r="Q289">
        <v>2</v>
      </c>
      <c r="R289">
        <v>1</v>
      </c>
      <c r="S289">
        <v>2</v>
      </c>
      <c r="T289">
        <v>1</v>
      </c>
      <c r="U289">
        <v>5</v>
      </c>
      <c r="V289">
        <v>4</v>
      </c>
      <c r="W289">
        <v>2</v>
      </c>
      <c r="X289">
        <v>2</v>
      </c>
      <c r="Y289">
        <v>4</v>
      </c>
      <c r="Z289">
        <v>1</v>
      </c>
      <c r="AA289">
        <v>5</v>
      </c>
      <c r="AB289">
        <f t="shared" si="12"/>
        <v>31</v>
      </c>
      <c r="AC289">
        <v>1</v>
      </c>
      <c r="AD289">
        <f t="shared" si="13"/>
        <v>14</v>
      </c>
      <c r="AE289">
        <f t="shared" si="14"/>
        <v>4</v>
      </c>
    </row>
    <row r="290" spans="1:31" x14ac:dyDescent="0.2">
      <c r="A290">
        <v>17638</v>
      </c>
      <c r="B290">
        <v>17638</v>
      </c>
      <c r="C290">
        <v>0</v>
      </c>
      <c r="D290">
        <v>1997</v>
      </c>
      <c r="E290" s="1">
        <v>43774.845138888886</v>
      </c>
      <c r="F290" t="s">
        <v>31</v>
      </c>
      <c r="G290">
        <v>4</v>
      </c>
      <c r="H290">
        <v>1</v>
      </c>
      <c r="I290">
        <v>5</v>
      </c>
      <c r="J290">
        <v>2</v>
      </c>
      <c r="K290">
        <v>4</v>
      </c>
      <c r="L290">
        <v>2</v>
      </c>
      <c r="M290">
        <v>4</v>
      </c>
      <c r="N290">
        <v>4</v>
      </c>
      <c r="O290">
        <v>5</v>
      </c>
      <c r="P290">
        <v>5</v>
      </c>
      <c r="Q290">
        <v>5</v>
      </c>
      <c r="R290">
        <v>2</v>
      </c>
      <c r="S290">
        <v>4</v>
      </c>
      <c r="T290">
        <v>4</v>
      </c>
      <c r="U290">
        <v>5</v>
      </c>
      <c r="V290">
        <v>1</v>
      </c>
      <c r="W290">
        <v>5</v>
      </c>
      <c r="X290">
        <v>4</v>
      </c>
      <c r="Y290">
        <v>2</v>
      </c>
      <c r="Z290">
        <v>2</v>
      </c>
      <c r="AA290">
        <v>4</v>
      </c>
      <c r="AB290">
        <f t="shared" si="12"/>
        <v>56</v>
      </c>
      <c r="AC290">
        <v>5</v>
      </c>
      <c r="AD290">
        <f t="shared" si="13"/>
        <v>30</v>
      </c>
      <c r="AE290">
        <f t="shared" si="14"/>
        <v>10</v>
      </c>
    </row>
    <row r="291" spans="1:31" x14ac:dyDescent="0.2">
      <c r="A291">
        <v>17679</v>
      </c>
      <c r="B291">
        <v>17679</v>
      </c>
      <c r="C291">
        <v>0</v>
      </c>
      <c r="D291">
        <v>1995</v>
      </c>
      <c r="E291" s="1">
        <v>43774.958333333336</v>
      </c>
      <c r="F291" t="s">
        <v>159</v>
      </c>
      <c r="G291">
        <v>3</v>
      </c>
      <c r="H291">
        <v>1</v>
      </c>
      <c r="I291">
        <v>5</v>
      </c>
      <c r="J291">
        <v>1</v>
      </c>
      <c r="K291">
        <v>5</v>
      </c>
      <c r="L291">
        <v>1</v>
      </c>
      <c r="M291">
        <v>3</v>
      </c>
      <c r="N291">
        <v>3</v>
      </c>
      <c r="O291">
        <v>2</v>
      </c>
      <c r="P291">
        <v>2</v>
      </c>
      <c r="Q291">
        <v>2</v>
      </c>
      <c r="R291">
        <v>2</v>
      </c>
      <c r="S291">
        <v>2</v>
      </c>
      <c r="T291">
        <v>1</v>
      </c>
      <c r="U291">
        <v>4</v>
      </c>
      <c r="V291">
        <v>2</v>
      </c>
      <c r="W291">
        <v>4</v>
      </c>
      <c r="X291">
        <v>5</v>
      </c>
      <c r="Y291">
        <v>1</v>
      </c>
      <c r="Z291">
        <v>2</v>
      </c>
      <c r="AA291">
        <v>4</v>
      </c>
      <c r="AB291">
        <f t="shared" si="12"/>
        <v>40</v>
      </c>
      <c r="AC291">
        <v>5</v>
      </c>
      <c r="AD291">
        <f t="shared" si="13"/>
        <v>20</v>
      </c>
      <c r="AE291">
        <f t="shared" si="14"/>
        <v>4</v>
      </c>
    </row>
    <row r="292" spans="1:31" x14ac:dyDescent="0.2">
      <c r="A292">
        <v>17652</v>
      </c>
      <c r="B292">
        <v>17652</v>
      </c>
      <c r="C292">
        <v>0</v>
      </c>
      <c r="D292">
        <v>1997</v>
      </c>
      <c r="E292" s="1">
        <v>43774.96597222222</v>
      </c>
      <c r="F292" t="s">
        <v>60</v>
      </c>
      <c r="G292">
        <v>4</v>
      </c>
      <c r="H292">
        <v>2</v>
      </c>
      <c r="I292">
        <v>4</v>
      </c>
      <c r="J292">
        <v>1</v>
      </c>
      <c r="K292">
        <v>1</v>
      </c>
      <c r="L292">
        <v>5</v>
      </c>
      <c r="M292">
        <v>1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3</v>
      </c>
      <c r="V292">
        <v>4</v>
      </c>
      <c r="W292">
        <v>2</v>
      </c>
      <c r="X292">
        <v>2</v>
      </c>
      <c r="Y292">
        <v>4</v>
      </c>
      <c r="Z292">
        <v>1</v>
      </c>
      <c r="AA292">
        <v>5</v>
      </c>
      <c r="AB292">
        <f t="shared" si="12"/>
        <v>26</v>
      </c>
      <c r="AC292">
        <v>1</v>
      </c>
      <c r="AD292">
        <f t="shared" si="13"/>
        <v>10</v>
      </c>
      <c r="AE292">
        <f t="shared" si="14"/>
        <v>2</v>
      </c>
    </row>
    <row r="293" spans="1:31" x14ac:dyDescent="0.2">
      <c r="A293">
        <v>17699</v>
      </c>
      <c r="B293">
        <v>17699</v>
      </c>
      <c r="C293">
        <v>0</v>
      </c>
      <c r="D293">
        <v>1997</v>
      </c>
      <c r="E293" s="1">
        <v>43775.468055555553</v>
      </c>
      <c r="F293" t="s">
        <v>160</v>
      </c>
      <c r="G293">
        <v>5</v>
      </c>
      <c r="H293">
        <v>1</v>
      </c>
      <c r="I293">
        <v>5</v>
      </c>
      <c r="J293">
        <v>1</v>
      </c>
      <c r="K293">
        <v>4</v>
      </c>
      <c r="L293">
        <v>2</v>
      </c>
      <c r="M293">
        <v>2</v>
      </c>
      <c r="N293">
        <v>4</v>
      </c>
      <c r="O293">
        <v>5</v>
      </c>
      <c r="P293">
        <v>5</v>
      </c>
      <c r="Q293">
        <v>5</v>
      </c>
      <c r="R293">
        <v>1</v>
      </c>
      <c r="S293">
        <v>3</v>
      </c>
      <c r="T293">
        <v>1</v>
      </c>
      <c r="U293">
        <v>5</v>
      </c>
      <c r="V293">
        <v>2</v>
      </c>
      <c r="W293">
        <v>4</v>
      </c>
      <c r="X293">
        <v>4</v>
      </c>
      <c r="Y293">
        <v>2</v>
      </c>
      <c r="Z293">
        <v>1</v>
      </c>
      <c r="AA293">
        <v>5</v>
      </c>
      <c r="AB293">
        <f t="shared" si="12"/>
        <v>49</v>
      </c>
      <c r="AC293">
        <v>2</v>
      </c>
      <c r="AD293">
        <f t="shared" si="13"/>
        <v>24</v>
      </c>
      <c r="AE293">
        <f t="shared" si="14"/>
        <v>10</v>
      </c>
    </row>
    <row r="294" spans="1:31" x14ac:dyDescent="0.2">
      <c r="A294">
        <v>17765</v>
      </c>
      <c r="B294">
        <v>17765</v>
      </c>
      <c r="C294">
        <v>0</v>
      </c>
      <c r="D294">
        <v>1963</v>
      </c>
      <c r="E294" s="1">
        <v>43775.522222222222</v>
      </c>
      <c r="F294" t="s">
        <v>60</v>
      </c>
      <c r="G294">
        <v>2</v>
      </c>
      <c r="H294">
        <v>1</v>
      </c>
      <c r="I294">
        <v>5</v>
      </c>
      <c r="J294">
        <v>1</v>
      </c>
      <c r="K294">
        <v>2</v>
      </c>
      <c r="L294">
        <v>4</v>
      </c>
      <c r="M294">
        <v>2</v>
      </c>
      <c r="N294">
        <v>1</v>
      </c>
      <c r="O294">
        <v>1</v>
      </c>
      <c r="P294">
        <v>2</v>
      </c>
      <c r="Q294">
        <v>3</v>
      </c>
      <c r="R294">
        <v>1</v>
      </c>
      <c r="S294">
        <v>1</v>
      </c>
      <c r="T294">
        <v>1</v>
      </c>
      <c r="U294">
        <v>4</v>
      </c>
      <c r="V294">
        <v>5</v>
      </c>
      <c r="W294">
        <v>1</v>
      </c>
      <c r="X294">
        <v>2</v>
      </c>
      <c r="Y294">
        <v>4</v>
      </c>
      <c r="Z294">
        <v>1</v>
      </c>
      <c r="AA294">
        <v>5</v>
      </c>
      <c r="AB294">
        <f t="shared" si="12"/>
        <v>30</v>
      </c>
      <c r="AC294">
        <v>1</v>
      </c>
      <c r="AD294">
        <f t="shared" si="13"/>
        <v>12</v>
      </c>
      <c r="AE294">
        <f t="shared" si="14"/>
        <v>5</v>
      </c>
    </row>
    <row r="295" spans="1:31" x14ac:dyDescent="0.2">
      <c r="A295">
        <v>17764</v>
      </c>
      <c r="B295">
        <v>17764</v>
      </c>
      <c r="C295">
        <v>0</v>
      </c>
      <c r="D295">
        <v>1987</v>
      </c>
      <c r="E295" s="1">
        <v>43775.691666666666</v>
      </c>
      <c r="F295" t="s">
        <v>31</v>
      </c>
      <c r="G295">
        <v>4</v>
      </c>
      <c r="H295">
        <v>4</v>
      </c>
      <c r="I295">
        <v>2</v>
      </c>
      <c r="J295">
        <v>2</v>
      </c>
      <c r="K295">
        <v>4</v>
      </c>
      <c r="L295">
        <v>2</v>
      </c>
      <c r="M295">
        <v>4</v>
      </c>
      <c r="N295">
        <v>4</v>
      </c>
      <c r="O295">
        <v>4</v>
      </c>
      <c r="P295">
        <v>5</v>
      </c>
      <c r="Q295">
        <v>5</v>
      </c>
      <c r="R295">
        <v>1</v>
      </c>
      <c r="S295">
        <v>2</v>
      </c>
      <c r="T295">
        <v>2</v>
      </c>
      <c r="U295">
        <v>4</v>
      </c>
      <c r="V295">
        <v>2</v>
      </c>
      <c r="W295">
        <v>4</v>
      </c>
      <c r="X295">
        <v>4</v>
      </c>
      <c r="Y295">
        <v>2</v>
      </c>
      <c r="Z295">
        <v>3</v>
      </c>
      <c r="AA295">
        <v>3</v>
      </c>
      <c r="AB295">
        <f t="shared" si="12"/>
        <v>54</v>
      </c>
      <c r="AC295">
        <v>5</v>
      </c>
      <c r="AD295">
        <f t="shared" si="13"/>
        <v>24</v>
      </c>
      <c r="AE295">
        <f t="shared" si="14"/>
        <v>10</v>
      </c>
    </row>
    <row r="296" spans="1:31" x14ac:dyDescent="0.2">
      <c r="A296">
        <v>17629</v>
      </c>
      <c r="B296">
        <v>17629</v>
      </c>
      <c r="C296">
        <v>0</v>
      </c>
      <c r="D296">
        <v>1959</v>
      </c>
      <c r="E296" s="1">
        <v>43775.786111111112</v>
      </c>
      <c r="F296" t="s">
        <v>161</v>
      </c>
      <c r="G296">
        <v>2</v>
      </c>
      <c r="H296">
        <v>1</v>
      </c>
      <c r="I296">
        <v>5</v>
      </c>
      <c r="J296">
        <v>1</v>
      </c>
      <c r="K296">
        <v>2</v>
      </c>
      <c r="L296">
        <v>4</v>
      </c>
      <c r="M296">
        <v>2</v>
      </c>
      <c r="N296">
        <v>1</v>
      </c>
      <c r="O296">
        <v>1</v>
      </c>
      <c r="P296">
        <v>2</v>
      </c>
      <c r="Q296">
        <v>3</v>
      </c>
      <c r="R296">
        <v>1</v>
      </c>
      <c r="S296">
        <v>1</v>
      </c>
      <c r="T296">
        <v>1</v>
      </c>
      <c r="U296">
        <v>3</v>
      </c>
      <c r="V296">
        <v>1</v>
      </c>
      <c r="W296">
        <v>5</v>
      </c>
      <c r="X296">
        <v>2</v>
      </c>
      <c r="Y296">
        <v>4</v>
      </c>
      <c r="Z296">
        <v>3</v>
      </c>
      <c r="AA296">
        <v>3</v>
      </c>
      <c r="AB296">
        <f t="shared" si="12"/>
        <v>27</v>
      </c>
      <c r="AC296">
        <v>3</v>
      </c>
      <c r="AD296">
        <f t="shared" si="13"/>
        <v>11</v>
      </c>
      <c r="AE296">
        <f t="shared" si="14"/>
        <v>5</v>
      </c>
    </row>
    <row r="297" spans="1:31" x14ac:dyDescent="0.2">
      <c r="A297">
        <v>17880</v>
      </c>
      <c r="B297">
        <v>17880</v>
      </c>
      <c r="C297">
        <v>1</v>
      </c>
      <c r="D297">
        <v>1995</v>
      </c>
      <c r="E297" s="1">
        <v>43775.809027777781</v>
      </c>
      <c r="F297" t="s">
        <v>162</v>
      </c>
      <c r="G297">
        <v>2</v>
      </c>
      <c r="H297">
        <v>1</v>
      </c>
      <c r="I297">
        <v>5</v>
      </c>
      <c r="J297">
        <v>1</v>
      </c>
      <c r="K297">
        <v>1</v>
      </c>
      <c r="L297">
        <v>5</v>
      </c>
      <c r="M297">
        <v>1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5</v>
      </c>
      <c r="X297">
        <v>1</v>
      </c>
      <c r="Y297">
        <v>5</v>
      </c>
      <c r="Z297">
        <v>1</v>
      </c>
      <c r="AA297">
        <v>5</v>
      </c>
      <c r="AB297">
        <f t="shared" si="12"/>
        <v>17</v>
      </c>
      <c r="AC297">
        <v>1</v>
      </c>
      <c r="AD297">
        <f t="shared" si="13"/>
        <v>7</v>
      </c>
      <c r="AE297">
        <f t="shared" si="14"/>
        <v>2</v>
      </c>
    </row>
    <row r="298" spans="1:31" x14ac:dyDescent="0.2">
      <c r="A298">
        <v>17884</v>
      </c>
      <c r="B298">
        <v>17884</v>
      </c>
      <c r="C298">
        <v>0</v>
      </c>
      <c r="D298">
        <v>1996</v>
      </c>
      <c r="E298" s="1">
        <v>43775.824999999997</v>
      </c>
      <c r="F298" t="s">
        <v>70</v>
      </c>
      <c r="G298">
        <v>5</v>
      </c>
      <c r="H298">
        <v>3</v>
      </c>
      <c r="I298">
        <v>3</v>
      </c>
      <c r="J298">
        <v>1</v>
      </c>
      <c r="K298">
        <v>5</v>
      </c>
      <c r="L298">
        <v>1</v>
      </c>
      <c r="M298">
        <v>5</v>
      </c>
      <c r="N298">
        <v>5</v>
      </c>
      <c r="O298">
        <v>5</v>
      </c>
      <c r="P298">
        <v>5</v>
      </c>
      <c r="Q298">
        <v>5</v>
      </c>
      <c r="R298">
        <v>3</v>
      </c>
      <c r="S298">
        <v>5</v>
      </c>
      <c r="T298">
        <v>2</v>
      </c>
      <c r="U298">
        <v>5</v>
      </c>
      <c r="V298">
        <v>5</v>
      </c>
      <c r="W298">
        <v>1</v>
      </c>
      <c r="X298">
        <v>5</v>
      </c>
      <c r="Y298">
        <v>1</v>
      </c>
      <c r="Z298">
        <v>1</v>
      </c>
      <c r="AA298">
        <v>5</v>
      </c>
      <c r="AB298">
        <f t="shared" si="12"/>
        <v>65</v>
      </c>
      <c r="AC298">
        <v>5</v>
      </c>
      <c r="AD298">
        <f t="shared" si="13"/>
        <v>32</v>
      </c>
      <c r="AE298">
        <f t="shared" si="14"/>
        <v>10</v>
      </c>
    </row>
    <row r="299" spans="1:31" x14ac:dyDescent="0.2">
      <c r="A299">
        <v>17889</v>
      </c>
      <c r="B299">
        <v>17889</v>
      </c>
      <c r="C299">
        <v>0</v>
      </c>
      <c r="D299">
        <v>1992</v>
      </c>
      <c r="E299" s="1">
        <v>43775.825694444444</v>
      </c>
      <c r="F299" t="s">
        <v>50</v>
      </c>
      <c r="G299">
        <v>2</v>
      </c>
      <c r="H299">
        <v>2</v>
      </c>
      <c r="I299">
        <v>4</v>
      </c>
      <c r="J299">
        <v>2</v>
      </c>
      <c r="K299">
        <v>5</v>
      </c>
      <c r="L299">
        <v>1</v>
      </c>
      <c r="M299">
        <v>5</v>
      </c>
      <c r="N299">
        <v>5</v>
      </c>
      <c r="O299">
        <v>4</v>
      </c>
      <c r="P299">
        <v>4</v>
      </c>
      <c r="Q299">
        <v>4</v>
      </c>
      <c r="R299">
        <v>1</v>
      </c>
      <c r="S299">
        <v>3</v>
      </c>
      <c r="T299">
        <v>2</v>
      </c>
      <c r="U299">
        <v>4</v>
      </c>
      <c r="V299">
        <v>5</v>
      </c>
      <c r="W299">
        <v>1</v>
      </c>
      <c r="X299">
        <v>5</v>
      </c>
      <c r="Y299">
        <v>1</v>
      </c>
      <c r="Z299">
        <v>1</v>
      </c>
      <c r="AA299">
        <v>5</v>
      </c>
      <c r="AB299">
        <f t="shared" si="12"/>
        <v>54</v>
      </c>
      <c r="AC299">
        <v>5</v>
      </c>
      <c r="AD299">
        <f t="shared" si="13"/>
        <v>28</v>
      </c>
      <c r="AE299">
        <f t="shared" si="14"/>
        <v>8</v>
      </c>
    </row>
    <row r="300" spans="1:31" x14ac:dyDescent="0.2">
      <c r="A300">
        <v>17890</v>
      </c>
      <c r="B300">
        <v>17890</v>
      </c>
      <c r="C300">
        <v>0</v>
      </c>
      <c r="D300">
        <v>1986</v>
      </c>
      <c r="E300" s="1">
        <v>43775.922222222223</v>
      </c>
      <c r="F300" t="s">
        <v>60</v>
      </c>
      <c r="G300">
        <v>5</v>
      </c>
      <c r="H300">
        <v>5</v>
      </c>
      <c r="I300">
        <v>1</v>
      </c>
      <c r="J300">
        <v>1</v>
      </c>
      <c r="K300">
        <v>1</v>
      </c>
      <c r="L300">
        <v>5</v>
      </c>
      <c r="M300">
        <v>1</v>
      </c>
      <c r="N300">
        <v>4</v>
      </c>
      <c r="O300">
        <v>5</v>
      </c>
      <c r="P300">
        <v>2</v>
      </c>
      <c r="Q300">
        <v>2</v>
      </c>
      <c r="R300">
        <v>1</v>
      </c>
      <c r="S300">
        <v>5</v>
      </c>
      <c r="T300">
        <v>1</v>
      </c>
      <c r="U300">
        <v>5</v>
      </c>
      <c r="V300">
        <v>5</v>
      </c>
      <c r="W300">
        <v>1</v>
      </c>
      <c r="X300">
        <v>2</v>
      </c>
      <c r="Y300">
        <v>4</v>
      </c>
      <c r="Z300">
        <v>1</v>
      </c>
      <c r="AA300">
        <v>5</v>
      </c>
      <c r="AB300">
        <f t="shared" si="12"/>
        <v>46</v>
      </c>
      <c r="AC300">
        <v>1</v>
      </c>
      <c r="AD300">
        <f t="shared" si="13"/>
        <v>23</v>
      </c>
      <c r="AE300">
        <f t="shared" si="14"/>
        <v>4</v>
      </c>
    </row>
    <row r="301" spans="1:31" x14ac:dyDescent="0.2">
      <c r="A301">
        <v>17898</v>
      </c>
      <c r="B301">
        <v>17898</v>
      </c>
      <c r="C301">
        <v>0</v>
      </c>
      <c r="D301">
        <v>1996</v>
      </c>
      <c r="E301" s="1">
        <v>43775.950694444444</v>
      </c>
      <c r="F301" t="s">
        <v>163</v>
      </c>
      <c r="G301">
        <v>2</v>
      </c>
      <c r="H301">
        <v>1</v>
      </c>
      <c r="I301">
        <v>5</v>
      </c>
      <c r="J301">
        <v>1</v>
      </c>
      <c r="K301">
        <v>5</v>
      </c>
      <c r="L301">
        <v>1</v>
      </c>
      <c r="M301">
        <v>5</v>
      </c>
      <c r="N301">
        <v>2</v>
      </c>
      <c r="O301">
        <v>2</v>
      </c>
      <c r="P301">
        <v>5</v>
      </c>
      <c r="Q301">
        <v>2</v>
      </c>
      <c r="R301">
        <v>1</v>
      </c>
      <c r="S301">
        <v>1</v>
      </c>
      <c r="T301">
        <v>1</v>
      </c>
      <c r="U301">
        <v>5</v>
      </c>
      <c r="V301">
        <v>1</v>
      </c>
      <c r="W301">
        <v>5</v>
      </c>
      <c r="X301">
        <v>5</v>
      </c>
      <c r="Y301">
        <v>1</v>
      </c>
      <c r="Z301">
        <v>1</v>
      </c>
      <c r="AA301">
        <v>5</v>
      </c>
      <c r="AB301">
        <f t="shared" si="12"/>
        <v>40</v>
      </c>
      <c r="AC301">
        <v>1</v>
      </c>
      <c r="AD301">
        <f t="shared" si="13"/>
        <v>21</v>
      </c>
      <c r="AE301">
        <f t="shared" si="14"/>
        <v>7</v>
      </c>
    </row>
    <row r="302" spans="1:31" x14ac:dyDescent="0.2">
      <c r="A302">
        <v>17902</v>
      </c>
      <c r="B302">
        <v>17902</v>
      </c>
      <c r="C302">
        <v>0</v>
      </c>
      <c r="D302">
        <v>2000</v>
      </c>
      <c r="E302" s="1">
        <v>43775.970138888886</v>
      </c>
      <c r="F302" t="s">
        <v>154</v>
      </c>
      <c r="G302">
        <v>4</v>
      </c>
      <c r="H302">
        <v>5</v>
      </c>
      <c r="I302">
        <v>1</v>
      </c>
      <c r="J302">
        <v>1</v>
      </c>
      <c r="K302">
        <v>5</v>
      </c>
      <c r="L302">
        <v>1</v>
      </c>
      <c r="M302">
        <v>2</v>
      </c>
      <c r="N302">
        <v>3</v>
      </c>
      <c r="O302">
        <v>1</v>
      </c>
      <c r="P302">
        <v>1</v>
      </c>
      <c r="Q302">
        <v>3</v>
      </c>
      <c r="R302">
        <v>3</v>
      </c>
      <c r="S302">
        <v>2</v>
      </c>
      <c r="T302">
        <v>1</v>
      </c>
      <c r="U302">
        <v>5</v>
      </c>
      <c r="V302">
        <v>5</v>
      </c>
      <c r="W302">
        <v>1</v>
      </c>
      <c r="X302">
        <v>5</v>
      </c>
      <c r="Y302">
        <v>1</v>
      </c>
      <c r="Z302">
        <v>1</v>
      </c>
      <c r="AA302">
        <v>5</v>
      </c>
      <c r="AB302">
        <f t="shared" si="12"/>
        <v>47</v>
      </c>
      <c r="AC302">
        <v>5</v>
      </c>
      <c r="AD302">
        <f t="shared" si="13"/>
        <v>19</v>
      </c>
      <c r="AE302">
        <f t="shared" si="14"/>
        <v>4</v>
      </c>
    </row>
    <row r="303" spans="1:31" x14ac:dyDescent="0.2">
      <c r="A303">
        <v>17914</v>
      </c>
      <c r="B303">
        <v>17914</v>
      </c>
      <c r="C303">
        <v>0</v>
      </c>
      <c r="D303">
        <v>1980</v>
      </c>
      <c r="E303" s="1">
        <v>43776.297222222223</v>
      </c>
      <c r="F303" t="s">
        <v>164</v>
      </c>
      <c r="G303">
        <v>5</v>
      </c>
      <c r="H303">
        <v>1</v>
      </c>
      <c r="I303">
        <v>5</v>
      </c>
      <c r="J303">
        <v>1</v>
      </c>
      <c r="K303">
        <v>5</v>
      </c>
      <c r="L303">
        <v>1</v>
      </c>
      <c r="M303">
        <v>2</v>
      </c>
      <c r="N303">
        <v>5</v>
      </c>
      <c r="O303">
        <v>2</v>
      </c>
      <c r="P303">
        <v>5</v>
      </c>
      <c r="Q303">
        <v>5</v>
      </c>
      <c r="R303">
        <v>1</v>
      </c>
      <c r="S303">
        <v>2</v>
      </c>
      <c r="T303">
        <v>1</v>
      </c>
      <c r="U303">
        <v>5</v>
      </c>
      <c r="V303">
        <v>4</v>
      </c>
      <c r="W303">
        <v>2</v>
      </c>
      <c r="X303">
        <v>4</v>
      </c>
      <c r="Y303">
        <v>2</v>
      </c>
      <c r="Z303">
        <v>1</v>
      </c>
      <c r="AA303">
        <v>5</v>
      </c>
      <c r="AB303">
        <f t="shared" si="12"/>
        <v>49</v>
      </c>
      <c r="AC303">
        <v>4</v>
      </c>
      <c r="AD303">
        <f t="shared" si="13"/>
        <v>21</v>
      </c>
      <c r="AE303">
        <f t="shared" si="14"/>
        <v>10</v>
      </c>
    </row>
    <row r="304" spans="1:31" x14ac:dyDescent="0.2">
      <c r="A304">
        <v>17924</v>
      </c>
      <c r="B304">
        <v>17924</v>
      </c>
      <c r="C304">
        <v>0</v>
      </c>
      <c r="D304">
        <v>1955</v>
      </c>
      <c r="E304" s="1">
        <v>43776.491666666669</v>
      </c>
      <c r="F304" t="s">
        <v>54</v>
      </c>
      <c r="G304">
        <v>1</v>
      </c>
      <c r="H304">
        <v>3</v>
      </c>
      <c r="I304">
        <v>3</v>
      </c>
      <c r="J304">
        <v>1</v>
      </c>
      <c r="K304">
        <v>5</v>
      </c>
      <c r="L304">
        <v>1</v>
      </c>
      <c r="M304">
        <v>2</v>
      </c>
      <c r="N304">
        <v>4</v>
      </c>
      <c r="O304">
        <v>5</v>
      </c>
      <c r="P304">
        <v>3</v>
      </c>
      <c r="Q304">
        <v>3</v>
      </c>
      <c r="R304">
        <v>2</v>
      </c>
      <c r="S304">
        <v>4</v>
      </c>
      <c r="T304">
        <v>4</v>
      </c>
      <c r="U304">
        <v>5</v>
      </c>
      <c r="V304">
        <v>4</v>
      </c>
      <c r="W304">
        <v>2</v>
      </c>
      <c r="X304">
        <v>5</v>
      </c>
      <c r="Y304">
        <v>1</v>
      </c>
      <c r="Z304">
        <v>1</v>
      </c>
      <c r="AA304">
        <v>5</v>
      </c>
      <c r="AB304">
        <f t="shared" si="12"/>
        <v>52</v>
      </c>
      <c r="AC304">
        <v>5</v>
      </c>
      <c r="AD304">
        <f t="shared" si="13"/>
        <v>29</v>
      </c>
      <c r="AE304">
        <f t="shared" si="14"/>
        <v>6</v>
      </c>
    </row>
    <row r="305" spans="1:31" x14ac:dyDescent="0.2">
      <c r="A305">
        <v>17958</v>
      </c>
      <c r="B305">
        <v>17958</v>
      </c>
      <c r="C305">
        <v>0</v>
      </c>
      <c r="D305">
        <v>1974</v>
      </c>
      <c r="E305" s="1">
        <v>43776.517361111109</v>
      </c>
      <c r="F305" t="s">
        <v>38</v>
      </c>
      <c r="G305">
        <v>2</v>
      </c>
      <c r="H305">
        <v>2</v>
      </c>
      <c r="I305">
        <v>4</v>
      </c>
      <c r="J305">
        <v>1</v>
      </c>
      <c r="K305">
        <v>2</v>
      </c>
      <c r="L305">
        <v>4</v>
      </c>
      <c r="M305">
        <v>2</v>
      </c>
      <c r="N305">
        <v>4</v>
      </c>
      <c r="O305">
        <v>1</v>
      </c>
      <c r="P305">
        <v>3</v>
      </c>
      <c r="Q305">
        <v>3</v>
      </c>
      <c r="R305">
        <v>1</v>
      </c>
      <c r="S305">
        <v>1</v>
      </c>
      <c r="T305">
        <v>1</v>
      </c>
      <c r="U305">
        <v>4</v>
      </c>
      <c r="V305">
        <v>5</v>
      </c>
      <c r="W305">
        <v>1</v>
      </c>
      <c r="X305">
        <v>3</v>
      </c>
      <c r="Y305">
        <v>3</v>
      </c>
      <c r="Z305">
        <v>1</v>
      </c>
      <c r="AA305">
        <v>5</v>
      </c>
      <c r="AB305">
        <f t="shared" si="12"/>
        <v>36</v>
      </c>
      <c r="AC305">
        <v>1</v>
      </c>
      <c r="AD305">
        <f t="shared" si="13"/>
        <v>16</v>
      </c>
      <c r="AE305">
        <f t="shared" si="14"/>
        <v>6</v>
      </c>
    </row>
    <row r="306" spans="1:31" x14ac:dyDescent="0.2">
      <c r="A306">
        <v>17962</v>
      </c>
      <c r="B306">
        <v>17962</v>
      </c>
      <c r="C306">
        <v>0</v>
      </c>
      <c r="D306">
        <v>1999</v>
      </c>
      <c r="E306" s="1">
        <v>43776.586111111108</v>
      </c>
      <c r="F306" t="s">
        <v>165</v>
      </c>
      <c r="G306">
        <v>3</v>
      </c>
      <c r="H306">
        <v>1</v>
      </c>
      <c r="I306">
        <v>5</v>
      </c>
      <c r="J306">
        <v>1</v>
      </c>
      <c r="K306">
        <v>5</v>
      </c>
      <c r="L306">
        <v>1</v>
      </c>
      <c r="M306">
        <v>4</v>
      </c>
      <c r="N306">
        <v>4</v>
      </c>
      <c r="O306">
        <v>2</v>
      </c>
      <c r="P306">
        <v>5</v>
      </c>
      <c r="Q306">
        <v>5</v>
      </c>
      <c r="R306">
        <v>1</v>
      </c>
      <c r="S306">
        <v>2</v>
      </c>
      <c r="T306">
        <v>1</v>
      </c>
      <c r="U306">
        <v>5</v>
      </c>
      <c r="V306">
        <v>1</v>
      </c>
      <c r="W306">
        <v>5</v>
      </c>
      <c r="X306">
        <v>5</v>
      </c>
      <c r="Y306">
        <v>1</v>
      </c>
      <c r="Z306">
        <v>1</v>
      </c>
      <c r="AA306">
        <v>5</v>
      </c>
      <c r="AB306">
        <f t="shared" si="12"/>
        <v>46</v>
      </c>
      <c r="AC306">
        <v>1</v>
      </c>
      <c r="AD306">
        <f t="shared" si="13"/>
        <v>23</v>
      </c>
      <c r="AE306">
        <f t="shared" si="14"/>
        <v>10</v>
      </c>
    </row>
    <row r="307" spans="1:31" x14ac:dyDescent="0.2">
      <c r="A307">
        <v>17992</v>
      </c>
      <c r="B307">
        <v>17992</v>
      </c>
      <c r="C307">
        <v>0</v>
      </c>
      <c r="D307">
        <v>1964</v>
      </c>
      <c r="E307" s="1">
        <v>43776.593055555553</v>
      </c>
      <c r="F307" t="s">
        <v>31</v>
      </c>
      <c r="G307">
        <v>2</v>
      </c>
      <c r="H307">
        <v>2</v>
      </c>
      <c r="I307">
        <v>4</v>
      </c>
      <c r="J307">
        <v>2</v>
      </c>
      <c r="K307">
        <v>2</v>
      </c>
      <c r="L307">
        <v>4</v>
      </c>
      <c r="M307">
        <v>4</v>
      </c>
      <c r="N307">
        <v>5</v>
      </c>
      <c r="O307">
        <v>4</v>
      </c>
      <c r="P307">
        <v>5</v>
      </c>
      <c r="Q307">
        <v>4</v>
      </c>
      <c r="R307">
        <v>1</v>
      </c>
      <c r="S307">
        <v>2</v>
      </c>
      <c r="T307">
        <v>1</v>
      </c>
      <c r="U307">
        <v>4</v>
      </c>
      <c r="V307">
        <v>5</v>
      </c>
      <c r="W307">
        <v>1</v>
      </c>
      <c r="X307">
        <v>4</v>
      </c>
      <c r="Y307">
        <v>2</v>
      </c>
      <c r="Z307">
        <v>1</v>
      </c>
      <c r="AA307">
        <v>5</v>
      </c>
      <c r="AB307">
        <f t="shared" si="12"/>
        <v>48</v>
      </c>
      <c r="AC307">
        <v>5</v>
      </c>
      <c r="AD307">
        <f t="shared" si="13"/>
        <v>24</v>
      </c>
      <c r="AE307">
        <f t="shared" si="14"/>
        <v>9</v>
      </c>
    </row>
    <row r="308" spans="1:31" x14ac:dyDescent="0.2">
      <c r="A308">
        <v>17988</v>
      </c>
      <c r="B308">
        <v>17988</v>
      </c>
      <c r="C308">
        <v>0</v>
      </c>
      <c r="D308">
        <v>1967</v>
      </c>
      <c r="E308" s="1">
        <v>43776.612500000003</v>
      </c>
      <c r="F308" t="s">
        <v>54</v>
      </c>
      <c r="G308">
        <v>2</v>
      </c>
      <c r="H308">
        <v>1</v>
      </c>
      <c r="I308">
        <v>5</v>
      </c>
      <c r="J308">
        <v>2</v>
      </c>
      <c r="K308">
        <v>4</v>
      </c>
      <c r="L308">
        <v>2</v>
      </c>
      <c r="M308">
        <v>4</v>
      </c>
      <c r="N308">
        <v>4</v>
      </c>
      <c r="O308">
        <v>4</v>
      </c>
      <c r="P308">
        <v>4</v>
      </c>
      <c r="Q308">
        <v>4</v>
      </c>
      <c r="R308">
        <v>2</v>
      </c>
      <c r="S308">
        <v>2</v>
      </c>
      <c r="T308">
        <v>2</v>
      </c>
      <c r="U308">
        <v>4</v>
      </c>
      <c r="V308">
        <v>5</v>
      </c>
      <c r="W308">
        <v>1</v>
      </c>
      <c r="X308">
        <v>5</v>
      </c>
      <c r="Y308">
        <v>1</v>
      </c>
      <c r="Z308">
        <v>3</v>
      </c>
      <c r="AA308">
        <v>3</v>
      </c>
      <c r="AB308">
        <f t="shared" si="12"/>
        <v>52</v>
      </c>
      <c r="AC308">
        <v>5</v>
      </c>
      <c r="AD308">
        <f t="shared" si="13"/>
        <v>25</v>
      </c>
      <c r="AE308">
        <f t="shared" si="14"/>
        <v>8</v>
      </c>
    </row>
    <row r="309" spans="1:31" x14ac:dyDescent="0.2">
      <c r="A309">
        <v>17995</v>
      </c>
      <c r="B309">
        <v>17995</v>
      </c>
      <c r="C309">
        <v>0</v>
      </c>
      <c r="D309">
        <v>1994</v>
      </c>
      <c r="E309" s="1">
        <v>43776.640277777777</v>
      </c>
      <c r="F309" t="s">
        <v>60</v>
      </c>
      <c r="G309">
        <v>2</v>
      </c>
      <c r="H309">
        <v>2</v>
      </c>
      <c r="I309">
        <v>4</v>
      </c>
      <c r="J309">
        <v>1</v>
      </c>
      <c r="K309">
        <v>4</v>
      </c>
      <c r="L309">
        <v>2</v>
      </c>
      <c r="M309">
        <v>2</v>
      </c>
      <c r="N309">
        <v>1</v>
      </c>
      <c r="O309">
        <v>1</v>
      </c>
      <c r="P309">
        <v>2</v>
      </c>
      <c r="Q309">
        <v>2</v>
      </c>
      <c r="R309">
        <v>1</v>
      </c>
      <c r="S309">
        <v>1</v>
      </c>
      <c r="T309">
        <v>1</v>
      </c>
      <c r="U309">
        <v>5</v>
      </c>
      <c r="V309">
        <v>5</v>
      </c>
      <c r="W309">
        <v>1</v>
      </c>
      <c r="X309">
        <v>5</v>
      </c>
      <c r="Y309">
        <v>1</v>
      </c>
      <c r="Z309">
        <v>1</v>
      </c>
      <c r="AA309">
        <v>5</v>
      </c>
      <c r="AB309">
        <f t="shared" si="12"/>
        <v>36</v>
      </c>
      <c r="AC309">
        <v>1</v>
      </c>
      <c r="AD309">
        <f t="shared" si="13"/>
        <v>16</v>
      </c>
      <c r="AE309">
        <f t="shared" si="14"/>
        <v>4</v>
      </c>
    </row>
    <row r="310" spans="1:31" x14ac:dyDescent="0.2">
      <c r="A310">
        <v>16485</v>
      </c>
      <c r="B310">
        <v>16485</v>
      </c>
      <c r="C310">
        <v>0</v>
      </c>
      <c r="D310">
        <v>2000</v>
      </c>
      <c r="E310" s="1">
        <v>43776.642361111109</v>
      </c>
      <c r="F310" t="s">
        <v>166</v>
      </c>
      <c r="G310">
        <v>2</v>
      </c>
      <c r="H310">
        <v>1</v>
      </c>
      <c r="I310">
        <v>5</v>
      </c>
      <c r="J310">
        <v>2</v>
      </c>
      <c r="K310">
        <v>4</v>
      </c>
      <c r="L310">
        <v>2</v>
      </c>
      <c r="M310">
        <v>4</v>
      </c>
      <c r="N310">
        <v>5</v>
      </c>
      <c r="O310">
        <v>5</v>
      </c>
      <c r="P310">
        <v>5</v>
      </c>
      <c r="Q310">
        <v>5</v>
      </c>
      <c r="R310">
        <v>1</v>
      </c>
      <c r="S310">
        <v>2</v>
      </c>
      <c r="T310">
        <v>2</v>
      </c>
      <c r="U310">
        <v>4</v>
      </c>
      <c r="V310">
        <v>5</v>
      </c>
      <c r="W310">
        <v>1</v>
      </c>
      <c r="X310">
        <v>4</v>
      </c>
      <c r="Y310">
        <v>2</v>
      </c>
      <c r="Z310">
        <v>1</v>
      </c>
      <c r="AA310">
        <v>5</v>
      </c>
      <c r="AB310">
        <f t="shared" si="12"/>
        <v>52</v>
      </c>
      <c r="AC310">
        <v>3</v>
      </c>
      <c r="AD310">
        <f t="shared" si="13"/>
        <v>26</v>
      </c>
      <c r="AE310">
        <f t="shared" si="14"/>
        <v>10</v>
      </c>
    </row>
    <row r="311" spans="1:31" x14ac:dyDescent="0.2">
      <c r="A311">
        <v>18003</v>
      </c>
      <c r="B311">
        <v>18003</v>
      </c>
      <c r="C311">
        <v>0</v>
      </c>
      <c r="D311">
        <v>1981</v>
      </c>
      <c r="E311" s="1">
        <v>43776.663888888892</v>
      </c>
      <c r="F311" t="s">
        <v>54</v>
      </c>
      <c r="G311">
        <v>1</v>
      </c>
      <c r="H311">
        <v>3</v>
      </c>
      <c r="I311">
        <v>3</v>
      </c>
      <c r="J311">
        <v>2</v>
      </c>
      <c r="K311">
        <v>5</v>
      </c>
      <c r="L311">
        <v>1</v>
      </c>
      <c r="M311">
        <v>5</v>
      </c>
      <c r="N311">
        <v>5</v>
      </c>
      <c r="O311">
        <v>5</v>
      </c>
      <c r="P311">
        <v>5</v>
      </c>
      <c r="Q311">
        <v>5</v>
      </c>
      <c r="R311">
        <v>2</v>
      </c>
      <c r="S311">
        <v>5</v>
      </c>
      <c r="T311">
        <v>5</v>
      </c>
      <c r="U311">
        <v>5</v>
      </c>
      <c r="V311">
        <v>1</v>
      </c>
      <c r="W311">
        <v>5</v>
      </c>
      <c r="X311">
        <v>5</v>
      </c>
      <c r="Y311">
        <v>1</v>
      </c>
      <c r="Z311">
        <v>1</v>
      </c>
      <c r="AA311">
        <v>5</v>
      </c>
      <c r="AB311">
        <f t="shared" si="12"/>
        <v>60</v>
      </c>
      <c r="AC311">
        <v>5</v>
      </c>
      <c r="AD311">
        <f t="shared" si="13"/>
        <v>35</v>
      </c>
      <c r="AE311">
        <f t="shared" si="14"/>
        <v>10</v>
      </c>
    </row>
    <row r="312" spans="1:31" x14ac:dyDescent="0.2">
      <c r="A312">
        <v>18007</v>
      </c>
      <c r="B312">
        <v>18007</v>
      </c>
      <c r="C312">
        <v>0</v>
      </c>
      <c r="D312">
        <v>1996</v>
      </c>
      <c r="E312" s="1">
        <v>43776.730555555558</v>
      </c>
      <c r="F312" t="s">
        <v>167</v>
      </c>
      <c r="G312">
        <v>3</v>
      </c>
      <c r="H312">
        <v>3</v>
      </c>
      <c r="I312">
        <v>3</v>
      </c>
      <c r="J312">
        <v>3</v>
      </c>
      <c r="K312">
        <v>3</v>
      </c>
      <c r="L312">
        <v>3</v>
      </c>
      <c r="M312">
        <v>3</v>
      </c>
      <c r="N312">
        <v>3</v>
      </c>
      <c r="O312">
        <v>3</v>
      </c>
      <c r="P312">
        <v>3</v>
      </c>
      <c r="Q312">
        <v>3</v>
      </c>
      <c r="R312">
        <v>3</v>
      </c>
      <c r="S312">
        <v>3</v>
      </c>
      <c r="T312">
        <v>3</v>
      </c>
      <c r="U312">
        <v>3</v>
      </c>
      <c r="V312">
        <v>3</v>
      </c>
      <c r="W312">
        <v>3</v>
      </c>
      <c r="X312">
        <v>3</v>
      </c>
      <c r="Y312">
        <v>3</v>
      </c>
      <c r="Z312">
        <v>3</v>
      </c>
      <c r="AA312">
        <v>3</v>
      </c>
      <c r="AB312">
        <f t="shared" si="12"/>
        <v>48</v>
      </c>
      <c r="AC312">
        <v>1</v>
      </c>
      <c r="AD312">
        <f t="shared" si="13"/>
        <v>21</v>
      </c>
      <c r="AE312">
        <f t="shared" si="14"/>
        <v>6</v>
      </c>
    </row>
    <row r="313" spans="1:31" x14ac:dyDescent="0.2">
      <c r="A313">
        <v>18018</v>
      </c>
      <c r="B313">
        <v>18018</v>
      </c>
      <c r="C313">
        <v>0</v>
      </c>
      <c r="D313">
        <v>2000</v>
      </c>
      <c r="E313" s="1">
        <v>43776.777083333334</v>
      </c>
      <c r="F313" t="s">
        <v>168</v>
      </c>
      <c r="G313">
        <v>1</v>
      </c>
      <c r="H313">
        <v>2</v>
      </c>
      <c r="I313">
        <v>4</v>
      </c>
      <c r="J313">
        <v>1</v>
      </c>
      <c r="K313">
        <v>2</v>
      </c>
      <c r="L313">
        <v>4</v>
      </c>
      <c r="M313">
        <v>1</v>
      </c>
      <c r="N313">
        <v>4</v>
      </c>
      <c r="O313">
        <v>1</v>
      </c>
      <c r="P313">
        <v>4</v>
      </c>
      <c r="Q313">
        <v>2</v>
      </c>
      <c r="R313">
        <v>1</v>
      </c>
      <c r="S313">
        <v>1</v>
      </c>
      <c r="T313">
        <v>1</v>
      </c>
      <c r="U313">
        <v>3</v>
      </c>
      <c r="V313">
        <v>4</v>
      </c>
      <c r="W313">
        <v>2</v>
      </c>
      <c r="X313">
        <v>2</v>
      </c>
      <c r="Y313">
        <v>4</v>
      </c>
      <c r="Z313">
        <v>1</v>
      </c>
      <c r="AA313">
        <v>5</v>
      </c>
      <c r="AB313">
        <f t="shared" si="12"/>
        <v>31</v>
      </c>
      <c r="AC313">
        <v>1</v>
      </c>
      <c r="AD313">
        <f t="shared" si="13"/>
        <v>13</v>
      </c>
      <c r="AE313">
        <f t="shared" si="14"/>
        <v>6</v>
      </c>
    </row>
    <row r="314" spans="1:31" x14ac:dyDescent="0.2">
      <c r="A314">
        <v>18034</v>
      </c>
      <c r="B314">
        <v>18034</v>
      </c>
      <c r="C314">
        <v>1</v>
      </c>
      <c r="D314">
        <v>2000</v>
      </c>
      <c r="E314" s="1">
        <v>43776.804166666669</v>
      </c>
      <c r="F314" t="s">
        <v>38</v>
      </c>
      <c r="G314">
        <v>2</v>
      </c>
      <c r="H314">
        <v>2</v>
      </c>
      <c r="I314">
        <v>4</v>
      </c>
      <c r="J314">
        <v>1</v>
      </c>
      <c r="K314">
        <v>4</v>
      </c>
      <c r="L314">
        <v>2</v>
      </c>
      <c r="M314">
        <v>1</v>
      </c>
      <c r="N314">
        <v>2</v>
      </c>
      <c r="O314">
        <v>1</v>
      </c>
      <c r="P314">
        <v>5</v>
      </c>
      <c r="Q314">
        <v>5</v>
      </c>
      <c r="R314">
        <v>1</v>
      </c>
      <c r="S314">
        <v>2</v>
      </c>
      <c r="T314">
        <v>1</v>
      </c>
      <c r="U314">
        <v>5</v>
      </c>
      <c r="V314">
        <v>4</v>
      </c>
      <c r="W314">
        <v>2</v>
      </c>
      <c r="X314">
        <v>3</v>
      </c>
      <c r="Y314">
        <v>3</v>
      </c>
      <c r="Z314">
        <v>1</v>
      </c>
      <c r="AA314">
        <v>5</v>
      </c>
      <c r="AB314">
        <f t="shared" si="12"/>
        <v>40</v>
      </c>
      <c r="AC314">
        <v>1</v>
      </c>
      <c r="AD314">
        <f t="shared" si="13"/>
        <v>15</v>
      </c>
      <c r="AE314">
        <f t="shared" si="14"/>
        <v>10</v>
      </c>
    </row>
    <row r="315" spans="1:31" x14ac:dyDescent="0.2">
      <c r="A315">
        <v>18040</v>
      </c>
      <c r="B315">
        <v>18040</v>
      </c>
      <c r="C315">
        <v>0</v>
      </c>
      <c r="D315">
        <v>1998</v>
      </c>
      <c r="E315" s="1">
        <v>43776.841666666667</v>
      </c>
      <c r="F315" t="s">
        <v>38</v>
      </c>
      <c r="G315">
        <v>2</v>
      </c>
      <c r="H315">
        <v>2</v>
      </c>
      <c r="I315">
        <v>4</v>
      </c>
      <c r="J315">
        <v>1</v>
      </c>
      <c r="K315">
        <v>2</v>
      </c>
      <c r="L315">
        <v>4</v>
      </c>
      <c r="M315">
        <v>1</v>
      </c>
      <c r="N315">
        <v>4</v>
      </c>
      <c r="O315">
        <v>1</v>
      </c>
      <c r="P315">
        <v>3</v>
      </c>
      <c r="Q315">
        <v>3</v>
      </c>
      <c r="R315">
        <v>1</v>
      </c>
      <c r="S315">
        <v>1</v>
      </c>
      <c r="T315">
        <v>1</v>
      </c>
      <c r="U315">
        <v>4</v>
      </c>
      <c r="V315">
        <v>2</v>
      </c>
      <c r="W315">
        <v>4</v>
      </c>
      <c r="X315">
        <v>2</v>
      </c>
      <c r="Y315">
        <v>4</v>
      </c>
      <c r="Z315">
        <v>1</v>
      </c>
      <c r="AA315">
        <v>5</v>
      </c>
      <c r="AB315">
        <f t="shared" si="12"/>
        <v>31</v>
      </c>
      <c r="AC315">
        <v>1</v>
      </c>
      <c r="AD315">
        <f t="shared" si="13"/>
        <v>14</v>
      </c>
      <c r="AE315">
        <f t="shared" si="14"/>
        <v>6</v>
      </c>
    </row>
    <row r="316" spans="1:31" x14ac:dyDescent="0.2">
      <c r="A316">
        <v>18051</v>
      </c>
      <c r="B316">
        <v>18051</v>
      </c>
      <c r="C316">
        <v>0</v>
      </c>
      <c r="D316">
        <v>1999</v>
      </c>
      <c r="E316" s="1">
        <v>43776.904861111114</v>
      </c>
      <c r="F316" t="s">
        <v>169</v>
      </c>
      <c r="G316">
        <v>1</v>
      </c>
      <c r="H316">
        <v>1</v>
      </c>
      <c r="I316">
        <v>5</v>
      </c>
      <c r="J316">
        <v>1</v>
      </c>
      <c r="K316">
        <v>4</v>
      </c>
      <c r="L316">
        <v>2</v>
      </c>
      <c r="M316">
        <v>1</v>
      </c>
      <c r="N316">
        <v>4</v>
      </c>
      <c r="O316">
        <v>1</v>
      </c>
      <c r="P316">
        <v>2</v>
      </c>
      <c r="Q316">
        <v>3</v>
      </c>
      <c r="R316">
        <v>1</v>
      </c>
      <c r="S316">
        <v>1</v>
      </c>
      <c r="T316">
        <v>1</v>
      </c>
      <c r="U316">
        <v>5</v>
      </c>
      <c r="V316">
        <v>4</v>
      </c>
      <c r="W316">
        <v>2</v>
      </c>
      <c r="X316">
        <v>5</v>
      </c>
      <c r="Y316">
        <v>1</v>
      </c>
      <c r="Z316">
        <v>1</v>
      </c>
      <c r="AA316">
        <v>5</v>
      </c>
      <c r="AB316">
        <f t="shared" si="12"/>
        <v>36</v>
      </c>
      <c r="AC316">
        <v>3</v>
      </c>
      <c r="AD316">
        <f t="shared" si="13"/>
        <v>18</v>
      </c>
      <c r="AE316">
        <f t="shared" si="14"/>
        <v>5</v>
      </c>
    </row>
    <row r="317" spans="1:31" x14ac:dyDescent="0.2">
      <c r="A317">
        <v>18030</v>
      </c>
      <c r="B317">
        <v>18030</v>
      </c>
      <c r="C317">
        <v>0</v>
      </c>
      <c r="D317">
        <v>1980</v>
      </c>
      <c r="E317" s="1">
        <v>43776.9375</v>
      </c>
      <c r="F317" t="s">
        <v>170</v>
      </c>
      <c r="G317">
        <v>3</v>
      </c>
      <c r="H317">
        <v>1</v>
      </c>
      <c r="I317">
        <v>5</v>
      </c>
      <c r="J317">
        <v>1</v>
      </c>
      <c r="K317">
        <v>1</v>
      </c>
      <c r="L317">
        <v>5</v>
      </c>
      <c r="M317">
        <v>4</v>
      </c>
      <c r="N317">
        <v>2</v>
      </c>
      <c r="O317">
        <v>1</v>
      </c>
      <c r="P317">
        <v>4</v>
      </c>
      <c r="Q317">
        <v>4</v>
      </c>
      <c r="R317">
        <v>1</v>
      </c>
      <c r="S317">
        <v>1</v>
      </c>
      <c r="T317">
        <v>1</v>
      </c>
      <c r="U317">
        <v>3</v>
      </c>
      <c r="V317">
        <v>1</v>
      </c>
      <c r="W317">
        <v>5</v>
      </c>
      <c r="X317">
        <v>3</v>
      </c>
      <c r="Y317">
        <v>3</v>
      </c>
      <c r="Z317">
        <v>3</v>
      </c>
      <c r="AA317">
        <v>3</v>
      </c>
      <c r="AB317">
        <f t="shared" si="12"/>
        <v>34</v>
      </c>
      <c r="AC317">
        <v>1</v>
      </c>
      <c r="AD317">
        <f t="shared" si="13"/>
        <v>15</v>
      </c>
      <c r="AE317">
        <f t="shared" si="14"/>
        <v>8</v>
      </c>
    </row>
    <row r="318" spans="1:31" x14ac:dyDescent="0.2">
      <c r="A318">
        <v>18068</v>
      </c>
      <c r="B318">
        <v>18068</v>
      </c>
      <c r="C318">
        <v>1</v>
      </c>
      <c r="D318">
        <v>1989</v>
      </c>
      <c r="E318" s="1">
        <v>43777.419444444444</v>
      </c>
      <c r="F318" t="s">
        <v>60</v>
      </c>
      <c r="G318">
        <v>2</v>
      </c>
      <c r="H318">
        <v>4</v>
      </c>
      <c r="I318">
        <v>2</v>
      </c>
      <c r="J318">
        <v>1</v>
      </c>
      <c r="K318">
        <v>5</v>
      </c>
      <c r="L318">
        <v>1</v>
      </c>
      <c r="M318">
        <v>3</v>
      </c>
      <c r="N318">
        <v>2</v>
      </c>
      <c r="O318">
        <v>2</v>
      </c>
      <c r="P318">
        <v>4</v>
      </c>
      <c r="Q318">
        <v>3</v>
      </c>
      <c r="R318">
        <v>1</v>
      </c>
      <c r="S318">
        <v>5</v>
      </c>
      <c r="T318">
        <v>1</v>
      </c>
      <c r="U318">
        <v>3</v>
      </c>
      <c r="V318">
        <v>3</v>
      </c>
      <c r="W318">
        <v>3</v>
      </c>
      <c r="X318">
        <v>2</v>
      </c>
      <c r="Y318">
        <v>4</v>
      </c>
      <c r="Z318">
        <v>3</v>
      </c>
      <c r="AA318">
        <v>3</v>
      </c>
      <c r="AB318">
        <f t="shared" si="12"/>
        <v>44</v>
      </c>
      <c r="AC318">
        <v>1</v>
      </c>
      <c r="AD318">
        <f t="shared" si="13"/>
        <v>18</v>
      </c>
      <c r="AE318">
        <f t="shared" si="14"/>
        <v>7</v>
      </c>
    </row>
    <row r="319" spans="1:31" x14ac:dyDescent="0.2">
      <c r="A319">
        <v>18096</v>
      </c>
      <c r="B319">
        <v>18096</v>
      </c>
      <c r="C319">
        <v>0</v>
      </c>
      <c r="D319">
        <v>2000</v>
      </c>
      <c r="E319" s="1">
        <v>43777.461805555555</v>
      </c>
      <c r="F319" t="s">
        <v>171</v>
      </c>
      <c r="G319">
        <v>1</v>
      </c>
      <c r="H319">
        <v>5</v>
      </c>
      <c r="I319">
        <v>1</v>
      </c>
      <c r="J319">
        <v>1</v>
      </c>
      <c r="K319">
        <v>4</v>
      </c>
      <c r="L319">
        <v>2</v>
      </c>
      <c r="M319">
        <v>3</v>
      </c>
      <c r="N319">
        <v>5</v>
      </c>
      <c r="O319">
        <v>2</v>
      </c>
      <c r="P319">
        <v>5</v>
      </c>
      <c r="Q319">
        <v>5</v>
      </c>
      <c r="R319">
        <v>1</v>
      </c>
      <c r="S319">
        <v>2</v>
      </c>
      <c r="T319">
        <v>2</v>
      </c>
      <c r="U319">
        <v>5</v>
      </c>
      <c r="V319">
        <v>5</v>
      </c>
      <c r="W319">
        <v>1</v>
      </c>
      <c r="X319">
        <v>4</v>
      </c>
      <c r="Y319">
        <v>2</v>
      </c>
      <c r="Z319">
        <v>1</v>
      </c>
      <c r="AA319">
        <v>5</v>
      </c>
      <c r="AB319">
        <f t="shared" si="12"/>
        <v>51</v>
      </c>
      <c r="AC319">
        <v>3</v>
      </c>
      <c r="AD319">
        <f t="shared" si="13"/>
        <v>23</v>
      </c>
      <c r="AE319">
        <f t="shared" si="14"/>
        <v>10</v>
      </c>
    </row>
    <row r="320" spans="1:31" x14ac:dyDescent="0.2">
      <c r="A320">
        <v>14807</v>
      </c>
      <c r="B320">
        <v>14807</v>
      </c>
      <c r="C320">
        <v>0</v>
      </c>
      <c r="D320">
        <v>2000</v>
      </c>
      <c r="E320" s="1">
        <v>43777.53125</v>
      </c>
      <c r="F320" t="s">
        <v>172</v>
      </c>
      <c r="G320">
        <v>2</v>
      </c>
      <c r="H320">
        <v>1</v>
      </c>
      <c r="I320">
        <v>5</v>
      </c>
      <c r="J320">
        <v>2</v>
      </c>
      <c r="K320">
        <v>4</v>
      </c>
      <c r="L320">
        <v>2</v>
      </c>
      <c r="M320">
        <v>3</v>
      </c>
      <c r="N320">
        <v>2</v>
      </c>
      <c r="O320">
        <v>1</v>
      </c>
      <c r="P320">
        <v>3</v>
      </c>
      <c r="Q320">
        <v>3</v>
      </c>
      <c r="R320">
        <v>1</v>
      </c>
      <c r="S320">
        <v>4</v>
      </c>
      <c r="T320">
        <v>2</v>
      </c>
      <c r="U320">
        <v>5</v>
      </c>
      <c r="V320">
        <v>5</v>
      </c>
      <c r="W320">
        <v>1</v>
      </c>
      <c r="X320">
        <v>5</v>
      </c>
      <c r="Y320">
        <v>1</v>
      </c>
      <c r="Z320">
        <v>1</v>
      </c>
      <c r="AA320">
        <v>5</v>
      </c>
      <c r="AB320">
        <f t="shared" si="12"/>
        <v>44</v>
      </c>
      <c r="AC320">
        <v>5</v>
      </c>
      <c r="AD320">
        <f t="shared" si="13"/>
        <v>22</v>
      </c>
      <c r="AE320">
        <f t="shared" si="14"/>
        <v>6</v>
      </c>
    </row>
    <row r="321" spans="1:31" x14ac:dyDescent="0.2">
      <c r="A321">
        <v>18110</v>
      </c>
      <c r="B321">
        <v>18110</v>
      </c>
      <c r="C321">
        <v>0</v>
      </c>
      <c r="D321">
        <v>2000</v>
      </c>
      <c r="E321" s="1">
        <v>43777.541666666664</v>
      </c>
      <c r="F321" t="s">
        <v>38</v>
      </c>
      <c r="G321">
        <v>1</v>
      </c>
      <c r="H321">
        <v>1</v>
      </c>
      <c r="I321">
        <v>5</v>
      </c>
      <c r="J321">
        <v>1</v>
      </c>
      <c r="K321">
        <v>1</v>
      </c>
      <c r="L321">
        <v>5</v>
      </c>
      <c r="M321">
        <v>2</v>
      </c>
      <c r="N321">
        <v>4</v>
      </c>
      <c r="O321">
        <v>1</v>
      </c>
      <c r="P321">
        <v>2</v>
      </c>
      <c r="Q321">
        <v>2</v>
      </c>
      <c r="R321">
        <v>1</v>
      </c>
      <c r="S321">
        <v>1</v>
      </c>
      <c r="T321">
        <v>1</v>
      </c>
      <c r="U321">
        <v>2</v>
      </c>
      <c r="V321">
        <v>4</v>
      </c>
      <c r="W321">
        <v>2</v>
      </c>
      <c r="X321">
        <v>2</v>
      </c>
      <c r="Y321">
        <v>4</v>
      </c>
      <c r="Z321">
        <v>1</v>
      </c>
      <c r="AA321">
        <v>5</v>
      </c>
      <c r="AB321">
        <f t="shared" si="12"/>
        <v>27</v>
      </c>
      <c r="AC321">
        <v>1</v>
      </c>
      <c r="AD321">
        <f t="shared" si="13"/>
        <v>13</v>
      </c>
      <c r="AE321">
        <f t="shared" si="14"/>
        <v>4</v>
      </c>
    </row>
    <row r="322" spans="1:31" x14ac:dyDescent="0.2">
      <c r="A322">
        <v>18114</v>
      </c>
      <c r="B322">
        <v>18114</v>
      </c>
      <c r="C322">
        <v>0</v>
      </c>
      <c r="D322">
        <v>1998</v>
      </c>
      <c r="E322" s="1">
        <v>43777.820833333331</v>
      </c>
      <c r="F322" t="s">
        <v>173</v>
      </c>
      <c r="G322">
        <v>2</v>
      </c>
      <c r="H322">
        <v>2</v>
      </c>
      <c r="I322">
        <v>4</v>
      </c>
      <c r="J322">
        <v>1</v>
      </c>
      <c r="K322">
        <v>2</v>
      </c>
      <c r="L322">
        <v>4</v>
      </c>
      <c r="M322">
        <v>5</v>
      </c>
      <c r="N322">
        <v>5</v>
      </c>
      <c r="O322">
        <v>5</v>
      </c>
      <c r="P322">
        <v>5</v>
      </c>
      <c r="Q322">
        <v>5</v>
      </c>
      <c r="R322">
        <v>1</v>
      </c>
      <c r="S322">
        <v>1</v>
      </c>
      <c r="T322">
        <v>1</v>
      </c>
      <c r="U322">
        <v>5</v>
      </c>
      <c r="V322">
        <v>5</v>
      </c>
      <c r="W322">
        <v>1</v>
      </c>
      <c r="X322">
        <v>5</v>
      </c>
      <c r="Y322">
        <v>1</v>
      </c>
      <c r="Z322">
        <v>1</v>
      </c>
      <c r="AA322">
        <v>5</v>
      </c>
      <c r="AB322">
        <f t="shared" si="12"/>
        <v>51</v>
      </c>
      <c r="AC322">
        <v>1</v>
      </c>
      <c r="AD322">
        <f t="shared" si="13"/>
        <v>27</v>
      </c>
      <c r="AE322">
        <f t="shared" si="14"/>
        <v>10</v>
      </c>
    </row>
    <row r="323" spans="1:31" x14ac:dyDescent="0.2">
      <c r="A323">
        <v>18152</v>
      </c>
      <c r="B323">
        <v>18152</v>
      </c>
      <c r="C323">
        <v>1</v>
      </c>
      <c r="D323">
        <v>2005</v>
      </c>
      <c r="E323" s="1">
        <v>43777.920138888891</v>
      </c>
      <c r="F323" t="s">
        <v>54</v>
      </c>
      <c r="G323">
        <v>5</v>
      </c>
      <c r="H323">
        <v>1</v>
      </c>
      <c r="I323">
        <v>5</v>
      </c>
      <c r="J323">
        <v>3</v>
      </c>
      <c r="K323">
        <v>5</v>
      </c>
      <c r="L323">
        <v>1</v>
      </c>
      <c r="M323">
        <v>5</v>
      </c>
      <c r="N323">
        <v>5</v>
      </c>
      <c r="O323">
        <v>5</v>
      </c>
      <c r="P323">
        <v>5</v>
      </c>
      <c r="Q323">
        <v>5</v>
      </c>
      <c r="R323">
        <v>1</v>
      </c>
      <c r="S323">
        <v>1</v>
      </c>
      <c r="T323">
        <v>5</v>
      </c>
      <c r="U323">
        <v>5</v>
      </c>
      <c r="V323">
        <v>5</v>
      </c>
      <c r="W323">
        <v>1</v>
      </c>
      <c r="X323">
        <v>5</v>
      </c>
      <c r="Y323">
        <v>1</v>
      </c>
      <c r="Z323">
        <v>1</v>
      </c>
      <c r="AA323">
        <v>5</v>
      </c>
      <c r="AB323">
        <f t="shared" ref="AB323:AB365" si="15">SUM(G323,H323,J323,K323,M323,N323,O323,P323,Q323,R323,S323,T323,U323,V323,X323,Z323)</f>
        <v>62</v>
      </c>
      <c r="AC323">
        <v>5</v>
      </c>
      <c r="AD323">
        <f t="shared" ref="AD323:AD365" si="16">SUM(M323,N323,O323,S323,T323,U323,X323)</f>
        <v>31</v>
      </c>
      <c r="AE323">
        <f t="shared" ref="AE323:AE365" si="17">SUM(P323,Q323)</f>
        <v>10</v>
      </c>
    </row>
    <row r="324" spans="1:31" x14ac:dyDescent="0.2">
      <c r="A324">
        <v>18172</v>
      </c>
      <c r="B324">
        <v>18172</v>
      </c>
      <c r="C324">
        <v>0</v>
      </c>
      <c r="D324">
        <v>1993</v>
      </c>
      <c r="E324" s="1">
        <v>43777.943055555559</v>
      </c>
      <c r="F324" t="s">
        <v>114</v>
      </c>
      <c r="G324">
        <v>5</v>
      </c>
      <c r="H324">
        <v>5</v>
      </c>
      <c r="I324">
        <v>1</v>
      </c>
      <c r="J324">
        <v>3</v>
      </c>
      <c r="K324">
        <v>5</v>
      </c>
      <c r="L324">
        <v>1</v>
      </c>
      <c r="M324">
        <v>5</v>
      </c>
      <c r="N324">
        <v>5</v>
      </c>
      <c r="O324">
        <v>5</v>
      </c>
      <c r="P324">
        <v>3</v>
      </c>
      <c r="Q324">
        <v>3</v>
      </c>
      <c r="R324">
        <v>1</v>
      </c>
      <c r="S324">
        <v>5</v>
      </c>
      <c r="T324">
        <v>5</v>
      </c>
      <c r="U324">
        <v>5</v>
      </c>
      <c r="V324">
        <v>5</v>
      </c>
      <c r="W324">
        <v>1</v>
      </c>
      <c r="X324">
        <v>5</v>
      </c>
      <c r="Y324">
        <v>1</v>
      </c>
      <c r="Z324">
        <v>2</v>
      </c>
      <c r="AA324">
        <v>4</v>
      </c>
      <c r="AB324">
        <f t="shared" si="15"/>
        <v>67</v>
      </c>
      <c r="AC324">
        <v>5</v>
      </c>
      <c r="AD324">
        <f t="shared" si="16"/>
        <v>35</v>
      </c>
      <c r="AE324">
        <f t="shared" si="17"/>
        <v>6</v>
      </c>
    </row>
    <row r="325" spans="1:31" x14ac:dyDescent="0.2">
      <c r="A325">
        <v>18174</v>
      </c>
      <c r="B325">
        <v>18174</v>
      </c>
      <c r="C325">
        <v>0</v>
      </c>
      <c r="D325">
        <v>1994</v>
      </c>
      <c r="E325" s="1">
        <v>43778.461111111108</v>
      </c>
      <c r="F325" t="s">
        <v>38</v>
      </c>
      <c r="G325">
        <v>5</v>
      </c>
      <c r="H325">
        <v>1</v>
      </c>
      <c r="I325">
        <v>5</v>
      </c>
      <c r="J325">
        <v>1</v>
      </c>
      <c r="K325">
        <v>5</v>
      </c>
      <c r="L325">
        <v>1</v>
      </c>
      <c r="M325">
        <v>5</v>
      </c>
      <c r="N325">
        <v>2</v>
      </c>
      <c r="O325">
        <v>2</v>
      </c>
      <c r="P325">
        <v>5</v>
      </c>
      <c r="Q325">
        <v>3</v>
      </c>
      <c r="R325">
        <v>1</v>
      </c>
      <c r="S325">
        <v>2</v>
      </c>
      <c r="T325">
        <v>1</v>
      </c>
      <c r="U325">
        <v>5</v>
      </c>
      <c r="V325">
        <v>1</v>
      </c>
      <c r="W325">
        <v>5</v>
      </c>
      <c r="X325">
        <v>5</v>
      </c>
      <c r="Y325">
        <v>1</v>
      </c>
      <c r="Z325">
        <v>1</v>
      </c>
      <c r="AA325">
        <v>5</v>
      </c>
      <c r="AB325">
        <f t="shared" si="15"/>
        <v>45</v>
      </c>
      <c r="AC325">
        <v>1</v>
      </c>
      <c r="AD325">
        <f t="shared" si="16"/>
        <v>22</v>
      </c>
      <c r="AE325">
        <f t="shared" si="17"/>
        <v>8</v>
      </c>
    </row>
    <row r="326" spans="1:31" x14ac:dyDescent="0.2">
      <c r="A326">
        <v>16804</v>
      </c>
      <c r="B326">
        <v>16804</v>
      </c>
      <c r="C326">
        <v>0</v>
      </c>
      <c r="D326">
        <v>1970</v>
      </c>
      <c r="E326" s="1">
        <v>43778.52847222222</v>
      </c>
      <c r="F326" t="s">
        <v>102</v>
      </c>
      <c r="G326">
        <v>5</v>
      </c>
      <c r="H326">
        <v>1</v>
      </c>
      <c r="I326">
        <v>5</v>
      </c>
      <c r="J326">
        <v>1</v>
      </c>
      <c r="K326">
        <v>1</v>
      </c>
      <c r="L326">
        <v>5</v>
      </c>
      <c r="M326">
        <v>1</v>
      </c>
      <c r="N326">
        <v>1</v>
      </c>
      <c r="O326">
        <v>1</v>
      </c>
      <c r="P326">
        <v>1</v>
      </c>
      <c r="Q326">
        <v>3</v>
      </c>
      <c r="R326">
        <v>1</v>
      </c>
      <c r="S326">
        <v>3</v>
      </c>
      <c r="T326">
        <v>1</v>
      </c>
      <c r="U326">
        <v>4</v>
      </c>
      <c r="V326">
        <v>3</v>
      </c>
      <c r="W326">
        <v>3</v>
      </c>
      <c r="X326">
        <v>2</v>
      </c>
      <c r="Y326">
        <v>4</v>
      </c>
      <c r="Z326">
        <v>2</v>
      </c>
      <c r="AA326">
        <v>4</v>
      </c>
      <c r="AB326">
        <f t="shared" si="15"/>
        <v>31</v>
      </c>
      <c r="AC326">
        <v>1</v>
      </c>
      <c r="AD326">
        <f t="shared" si="16"/>
        <v>13</v>
      </c>
      <c r="AE326">
        <f t="shared" si="17"/>
        <v>4</v>
      </c>
    </row>
    <row r="327" spans="1:31" x14ac:dyDescent="0.2">
      <c r="A327">
        <v>16886</v>
      </c>
      <c r="B327">
        <v>16886</v>
      </c>
      <c r="C327">
        <v>0</v>
      </c>
      <c r="D327">
        <v>1999</v>
      </c>
      <c r="E327" s="1">
        <v>43778.99722222222</v>
      </c>
      <c r="F327" t="s">
        <v>174</v>
      </c>
      <c r="G327">
        <v>5</v>
      </c>
      <c r="H327">
        <v>1</v>
      </c>
      <c r="I327">
        <v>5</v>
      </c>
      <c r="J327">
        <v>1</v>
      </c>
      <c r="K327">
        <v>5</v>
      </c>
      <c r="L327">
        <v>1</v>
      </c>
      <c r="M327">
        <v>1</v>
      </c>
      <c r="N327">
        <v>5</v>
      </c>
      <c r="O327">
        <v>3</v>
      </c>
      <c r="P327">
        <v>3</v>
      </c>
      <c r="Q327">
        <v>3</v>
      </c>
      <c r="R327">
        <v>1</v>
      </c>
      <c r="S327">
        <v>1</v>
      </c>
      <c r="T327">
        <v>1</v>
      </c>
      <c r="U327">
        <v>5</v>
      </c>
      <c r="V327">
        <v>1</v>
      </c>
      <c r="W327">
        <v>5</v>
      </c>
      <c r="X327">
        <v>2</v>
      </c>
      <c r="Y327">
        <v>4</v>
      </c>
      <c r="Z327">
        <v>1</v>
      </c>
      <c r="AA327">
        <v>5</v>
      </c>
      <c r="AB327">
        <f t="shared" si="15"/>
        <v>39</v>
      </c>
      <c r="AC327">
        <v>1</v>
      </c>
      <c r="AD327">
        <f t="shared" si="16"/>
        <v>18</v>
      </c>
      <c r="AE327">
        <f t="shared" si="17"/>
        <v>6</v>
      </c>
    </row>
    <row r="328" spans="1:31" x14ac:dyDescent="0.2">
      <c r="A328">
        <v>18270</v>
      </c>
      <c r="B328">
        <v>18270</v>
      </c>
      <c r="C328">
        <v>0</v>
      </c>
      <c r="D328">
        <v>1993</v>
      </c>
      <c r="E328" s="1">
        <v>43779.038888888892</v>
      </c>
      <c r="F328" t="s">
        <v>175</v>
      </c>
      <c r="G328">
        <v>5</v>
      </c>
      <c r="H328">
        <v>3</v>
      </c>
      <c r="I328">
        <v>3</v>
      </c>
      <c r="J328">
        <v>1</v>
      </c>
      <c r="K328">
        <v>1</v>
      </c>
      <c r="L328">
        <v>5</v>
      </c>
      <c r="M328">
        <v>2</v>
      </c>
      <c r="N328">
        <v>1</v>
      </c>
      <c r="O328">
        <v>1</v>
      </c>
      <c r="P328">
        <v>4</v>
      </c>
      <c r="Q328">
        <v>3</v>
      </c>
      <c r="R328">
        <v>1</v>
      </c>
      <c r="S328">
        <v>1</v>
      </c>
      <c r="T328">
        <v>2</v>
      </c>
      <c r="U328">
        <v>2</v>
      </c>
      <c r="V328">
        <v>5</v>
      </c>
      <c r="W328">
        <v>1</v>
      </c>
      <c r="X328">
        <v>1</v>
      </c>
      <c r="Y328">
        <v>5</v>
      </c>
      <c r="Z328">
        <v>4</v>
      </c>
      <c r="AA328">
        <v>2</v>
      </c>
      <c r="AB328">
        <f t="shared" si="15"/>
        <v>37</v>
      </c>
      <c r="AC328">
        <v>1</v>
      </c>
      <c r="AD328">
        <f t="shared" si="16"/>
        <v>10</v>
      </c>
      <c r="AE328">
        <f t="shared" si="17"/>
        <v>7</v>
      </c>
    </row>
    <row r="329" spans="1:31" x14ac:dyDescent="0.2">
      <c r="A329">
        <v>18278</v>
      </c>
      <c r="B329">
        <v>18278</v>
      </c>
      <c r="C329">
        <v>0</v>
      </c>
      <c r="D329">
        <v>1992</v>
      </c>
      <c r="E329" s="1">
        <v>43779.181250000001</v>
      </c>
      <c r="F329" t="s">
        <v>38</v>
      </c>
      <c r="G329">
        <v>2</v>
      </c>
      <c r="H329">
        <v>1</v>
      </c>
      <c r="I329">
        <v>5</v>
      </c>
      <c r="J329">
        <v>1</v>
      </c>
      <c r="K329">
        <v>4</v>
      </c>
      <c r="L329">
        <v>2</v>
      </c>
      <c r="M329">
        <v>3</v>
      </c>
      <c r="N329">
        <v>4</v>
      </c>
      <c r="O329">
        <v>2</v>
      </c>
      <c r="P329">
        <v>3</v>
      </c>
      <c r="Q329">
        <v>3</v>
      </c>
      <c r="R329">
        <v>1</v>
      </c>
      <c r="S329">
        <v>1</v>
      </c>
      <c r="T329">
        <v>1</v>
      </c>
      <c r="U329">
        <v>4</v>
      </c>
      <c r="V329">
        <v>2</v>
      </c>
      <c r="W329">
        <v>4</v>
      </c>
      <c r="X329">
        <v>4</v>
      </c>
      <c r="Y329">
        <v>2</v>
      </c>
      <c r="Z329">
        <v>1</v>
      </c>
      <c r="AA329">
        <v>5</v>
      </c>
      <c r="AB329">
        <f t="shared" si="15"/>
        <v>37</v>
      </c>
      <c r="AC329">
        <v>1</v>
      </c>
      <c r="AD329">
        <f t="shared" si="16"/>
        <v>19</v>
      </c>
      <c r="AE329">
        <f t="shared" si="17"/>
        <v>6</v>
      </c>
    </row>
    <row r="330" spans="1:31" x14ac:dyDescent="0.2">
      <c r="A330">
        <v>18280</v>
      </c>
      <c r="B330">
        <v>18280</v>
      </c>
      <c r="C330">
        <v>1</v>
      </c>
      <c r="D330">
        <v>1998</v>
      </c>
      <c r="E330" s="1">
        <v>43779.51666666667</v>
      </c>
      <c r="F330" t="s">
        <v>176</v>
      </c>
      <c r="G330">
        <v>1</v>
      </c>
      <c r="H330">
        <v>1</v>
      </c>
      <c r="I330">
        <v>5</v>
      </c>
      <c r="J330">
        <v>1</v>
      </c>
      <c r="K330">
        <v>1</v>
      </c>
      <c r="L330">
        <v>5</v>
      </c>
      <c r="M330">
        <v>1</v>
      </c>
      <c r="N330">
        <v>2</v>
      </c>
      <c r="O330">
        <v>1</v>
      </c>
      <c r="P330">
        <v>2</v>
      </c>
      <c r="Q330">
        <v>1</v>
      </c>
      <c r="R330">
        <v>1</v>
      </c>
      <c r="S330">
        <v>1</v>
      </c>
      <c r="T330">
        <v>1</v>
      </c>
      <c r="U330">
        <v>2</v>
      </c>
      <c r="V330">
        <v>3</v>
      </c>
      <c r="W330">
        <v>3</v>
      </c>
      <c r="X330">
        <v>2</v>
      </c>
      <c r="Y330">
        <v>4</v>
      </c>
      <c r="Z330">
        <v>1</v>
      </c>
      <c r="AA330">
        <v>5</v>
      </c>
      <c r="AB330">
        <f t="shared" si="15"/>
        <v>22</v>
      </c>
      <c r="AC330">
        <v>1</v>
      </c>
      <c r="AD330">
        <f t="shared" si="16"/>
        <v>10</v>
      </c>
      <c r="AE330">
        <f t="shared" si="17"/>
        <v>3</v>
      </c>
    </row>
    <row r="331" spans="1:31" x14ac:dyDescent="0.2">
      <c r="A331">
        <v>18299</v>
      </c>
      <c r="B331">
        <v>18299</v>
      </c>
      <c r="C331">
        <v>0</v>
      </c>
      <c r="D331">
        <v>2003</v>
      </c>
      <c r="E331" s="1">
        <v>43779.640277777777</v>
      </c>
      <c r="F331" t="s">
        <v>38</v>
      </c>
      <c r="G331">
        <v>1</v>
      </c>
      <c r="H331">
        <v>5</v>
      </c>
      <c r="I331">
        <v>1</v>
      </c>
      <c r="J331">
        <v>1</v>
      </c>
      <c r="K331">
        <v>1</v>
      </c>
      <c r="L331">
        <v>5</v>
      </c>
      <c r="M331">
        <v>2</v>
      </c>
      <c r="N331">
        <v>2</v>
      </c>
      <c r="O331">
        <v>1</v>
      </c>
      <c r="P331">
        <v>3</v>
      </c>
      <c r="Q331">
        <v>4</v>
      </c>
      <c r="R331">
        <v>1</v>
      </c>
      <c r="S331">
        <v>1</v>
      </c>
      <c r="T331">
        <v>1</v>
      </c>
      <c r="U331">
        <v>1</v>
      </c>
      <c r="V331">
        <v>5</v>
      </c>
      <c r="W331">
        <v>1</v>
      </c>
      <c r="X331">
        <v>1</v>
      </c>
      <c r="Y331">
        <v>5</v>
      </c>
      <c r="Z331">
        <v>1</v>
      </c>
      <c r="AA331">
        <v>5</v>
      </c>
      <c r="AB331">
        <f t="shared" si="15"/>
        <v>31</v>
      </c>
      <c r="AC331">
        <v>1</v>
      </c>
      <c r="AD331">
        <f t="shared" si="16"/>
        <v>9</v>
      </c>
      <c r="AE331">
        <f t="shared" si="17"/>
        <v>7</v>
      </c>
    </row>
    <row r="332" spans="1:31" x14ac:dyDescent="0.2">
      <c r="A332">
        <v>18346</v>
      </c>
      <c r="B332">
        <v>18346</v>
      </c>
      <c r="C332">
        <v>0</v>
      </c>
      <c r="D332">
        <v>1997</v>
      </c>
      <c r="E332" s="1">
        <v>43779.8</v>
      </c>
      <c r="F332" t="s">
        <v>31</v>
      </c>
      <c r="G332">
        <v>5</v>
      </c>
      <c r="H332">
        <v>2</v>
      </c>
      <c r="I332">
        <v>4</v>
      </c>
      <c r="J332">
        <v>2</v>
      </c>
      <c r="K332">
        <v>5</v>
      </c>
      <c r="L332">
        <v>1</v>
      </c>
      <c r="M332">
        <v>5</v>
      </c>
      <c r="N332">
        <v>5</v>
      </c>
      <c r="O332">
        <v>5</v>
      </c>
      <c r="P332">
        <v>5</v>
      </c>
      <c r="Q332">
        <v>5</v>
      </c>
      <c r="R332">
        <v>1</v>
      </c>
      <c r="S332">
        <v>3</v>
      </c>
      <c r="T332">
        <v>4</v>
      </c>
      <c r="U332">
        <v>5</v>
      </c>
      <c r="V332">
        <v>5</v>
      </c>
      <c r="W332">
        <v>1</v>
      </c>
      <c r="X332">
        <v>5</v>
      </c>
      <c r="Y332">
        <v>1</v>
      </c>
      <c r="Z332">
        <v>1</v>
      </c>
      <c r="AA332">
        <v>5</v>
      </c>
      <c r="AB332">
        <f t="shared" si="15"/>
        <v>63</v>
      </c>
      <c r="AC332">
        <v>5</v>
      </c>
      <c r="AD332">
        <f t="shared" si="16"/>
        <v>32</v>
      </c>
      <c r="AE332">
        <f t="shared" si="17"/>
        <v>10</v>
      </c>
    </row>
    <row r="333" spans="1:31" x14ac:dyDescent="0.2">
      <c r="A333">
        <v>18390</v>
      </c>
      <c r="B333">
        <v>18390</v>
      </c>
      <c r="C333">
        <v>0</v>
      </c>
      <c r="D333">
        <v>1995</v>
      </c>
      <c r="E333" s="1">
        <v>43779.838888888888</v>
      </c>
      <c r="F333" t="s">
        <v>177</v>
      </c>
      <c r="G333">
        <v>2</v>
      </c>
      <c r="H333">
        <v>2</v>
      </c>
      <c r="I333">
        <v>4</v>
      </c>
      <c r="J333">
        <v>1</v>
      </c>
      <c r="K333">
        <v>2</v>
      </c>
      <c r="L333">
        <v>4</v>
      </c>
      <c r="M333">
        <v>4</v>
      </c>
      <c r="N333">
        <v>5</v>
      </c>
      <c r="O333">
        <v>4</v>
      </c>
      <c r="P333">
        <v>5</v>
      </c>
      <c r="Q333">
        <v>3</v>
      </c>
      <c r="R333">
        <v>1</v>
      </c>
      <c r="S333">
        <v>1</v>
      </c>
      <c r="T333">
        <v>1</v>
      </c>
      <c r="U333">
        <v>4</v>
      </c>
      <c r="V333">
        <v>4</v>
      </c>
      <c r="W333">
        <v>2</v>
      </c>
      <c r="X333">
        <v>4</v>
      </c>
      <c r="Y333">
        <v>2</v>
      </c>
      <c r="Z333">
        <v>1</v>
      </c>
      <c r="AA333">
        <v>5</v>
      </c>
      <c r="AB333">
        <f t="shared" si="15"/>
        <v>44</v>
      </c>
      <c r="AC333">
        <v>1</v>
      </c>
      <c r="AD333">
        <f t="shared" si="16"/>
        <v>23</v>
      </c>
      <c r="AE333">
        <f t="shared" si="17"/>
        <v>8</v>
      </c>
    </row>
    <row r="334" spans="1:31" x14ac:dyDescent="0.2">
      <c r="A334">
        <v>18406</v>
      </c>
      <c r="B334">
        <v>18406</v>
      </c>
      <c r="C334">
        <v>0</v>
      </c>
      <c r="D334">
        <v>1998</v>
      </c>
      <c r="E334" s="1">
        <v>43779.844444444447</v>
      </c>
      <c r="F334" t="s">
        <v>54</v>
      </c>
      <c r="G334">
        <v>4</v>
      </c>
      <c r="H334">
        <v>2</v>
      </c>
      <c r="I334">
        <v>4</v>
      </c>
      <c r="J334">
        <v>1</v>
      </c>
      <c r="K334">
        <v>5</v>
      </c>
      <c r="L334">
        <v>1</v>
      </c>
      <c r="M334">
        <v>3</v>
      </c>
      <c r="N334">
        <v>2</v>
      </c>
      <c r="O334">
        <v>1</v>
      </c>
      <c r="P334">
        <v>4</v>
      </c>
      <c r="Q334">
        <v>4</v>
      </c>
      <c r="R334">
        <v>1</v>
      </c>
      <c r="S334">
        <v>3</v>
      </c>
      <c r="T334">
        <v>1</v>
      </c>
      <c r="U334">
        <v>5</v>
      </c>
      <c r="V334">
        <v>4</v>
      </c>
      <c r="W334">
        <v>2</v>
      </c>
      <c r="X334">
        <v>4</v>
      </c>
      <c r="Y334">
        <v>2</v>
      </c>
      <c r="Z334">
        <v>3</v>
      </c>
      <c r="AA334">
        <v>3</v>
      </c>
      <c r="AB334">
        <f t="shared" si="15"/>
        <v>47</v>
      </c>
      <c r="AC334">
        <v>5</v>
      </c>
      <c r="AD334">
        <f t="shared" si="16"/>
        <v>19</v>
      </c>
      <c r="AE334">
        <f t="shared" si="17"/>
        <v>8</v>
      </c>
    </row>
    <row r="335" spans="1:31" x14ac:dyDescent="0.2">
      <c r="A335">
        <v>15269</v>
      </c>
      <c r="B335">
        <v>15269</v>
      </c>
      <c r="C335">
        <v>1</v>
      </c>
      <c r="D335">
        <v>1997</v>
      </c>
      <c r="E335" s="1">
        <v>43779.862500000003</v>
      </c>
      <c r="F335" t="s">
        <v>178</v>
      </c>
      <c r="G335">
        <v>4</v>
      </c>
      <c r="H335">
        <v>3</v>
      </c>
      <c r="I335">
        <v>3</v>
      </c>
      <c r="J335">
        <v>1</v>
      </c>
      <c r="K335">
        <v>2</v>
      </c>
      <c r="L335">
        <v>4</v>
      </c>
      <c r="M335">
        <v>3</v>
      </c>
      <c r="N335">
        <v>5</v>
      </c>
      <c r="O335">
        <v>2</v>
      </c>
      <c r="P335">
        <v>4</v>
      </c>
      <c r="Q335">
        <v>1</v>
      </c>
      <c r="R335">
        <v>1</v>
      </c>
      <c r="S335">
        <v>5</v>
      </c>
      <c r="T335">
        <v>1</v>
      </c>
      <c r="U335">
        <v>5</v>
      </c>
      <c r="V335">
        <v>5</v>
      </c>
      <c r="W335">
        <v>1</v>
      </c>
      <c r="X335">
        <v>5</v>
      </c>
      <c r="Y335">
        <v>1</v>
      </c>
      <c r="Z335">
        <v>1</v>
      </c>
      <c r="AA335">
        <v>5</v>
      </c>
      <c r="AB335">
        <f t="shared" si="15"/>
        <v>48</v>
      </c>
      <c r="AC335">
        <v>2</v>
      </c>
      <c r="AD335">
        <f t="shared" si="16"/>
        <v>26</v>
      </c>
      <c r="AE335">
        <f t="shared" si="17"/>
        <v>5</v>
      </c>
    </row>
    <row r="336" spans="1:31" x14ac:dyDescent="0.2">
      <c r="A336">
        <v>18417</v>
      </c>
      <c r="B336">
        <v>18417</v>
      </c>
      <c r="C336">
        <v>0</v>
      </c>
      <c r="D336">
        <v>1994</v>
      </c>
      <c r="E336" s="1">
        <v>43779.866666666669</v>
      </c>
      <c r="F336" t="s">
        <v>54</v>
      </c>
      <c r="G336">
        <v>5</v>
      </c>
      <c r="H336">
        <v>2</v>
      </c>
      <c r="I336">
        <v>4</v>
      </c>
      <c r="J336">
        <v>1</v>
      </c>
      <c r="K336">
        <v>5</v>
      </c>
      <c r="L336">
        <v>1</v>
      </c>
      <c r="M336">
        <v>4</v>
      </c>
      <c r="N336">
        <v>5</v>
      </c>
      <c r="O336">
        <v>5</v>
      </c>
      <c r="P336">
        <v>5</v>
      </c>
      <c r="Q336">
        <v>5</v>
      </c>
      <c r="R336">
        <v>2</v>
      </c>
      <c r="S336">
        <v>4</v>
      </c>
      <c r="T336">
        <v>4</v>
      </c>
      <c r="U336">
        <v>5</v>
      </c>
      <c r="V336">
        <v>5</v>
      </c>
      <c r="W336">
        <v>1</v>
      </c>
      <c r="X336">
        <v>5</v>
      </c>
      <c r="Y336">
        <v>1</v>
      </c>
      <c r="Z336">
        <v>5</v>
      </c>
      <c r="AA336">
        <v>1</v>
      </c>
      <c r="AB336">
        <f t="shared" si="15"/>
        <v>67</v>
      </c>
      <c r="AC336">
        <v>5</v>
      </c>
      <c r="AD336">
        <f t="shared" si="16"/>
        <v>32</v>
      </c>
      <c r="AE336">
        <f t="shared" si="17"/>
        <v>10</v>
      </c>
    </row>
    <row r="337" spans="1:31" x14ac:dyDescent="0.2">
      <c r="A337">
        <v>18423</v>
      </c>
      <c r="B337">
        <v>18423</v>
      </c>
      <c r="C337">
        <v>0</v>
      </c>
      <c r="D337">
        <v>2004</v>
      </c>
      <c r="E337" s="1">
        <v>43779.884027777778</v>
      </c>
      <c r="F337" t="s">
        <v>60</v>
      </c>
      <c r="G337">
        <v>1</v>
      </c>
      <c r="H337">
        <v>2</v>
      </c>
      <c r="I337">
        <v>4</v>
      </c>
      <c r="J337">
        <v>1</v>
      </c>
      <c r="K337">
        <v>2</v>
      </c>
      <c r="L337">
        <v>4</v>
      </c>
      <c r="M337">
        <v>1</v>
      </c>
      <c r="N337">
        <v>2</v>
      </c>
      <c r="O337">
        <v>1</v>
      </c>
      <c r="P337">
        <v>4</v>
      </c>
      <c r="Q337">
        <v>3</v>
      </c>
      <c r="R337">
        <v>1</v>
      </c>
      <c r="S337">
        <v>2</v>
      </c>
      <c r="T337">
        <v>1</v>
      </c>
      <c r="U337">
        <v>4</v>
      </c>
      <c r="V337">
        <v>4</v>
      </c>
      <c r="W337">
        <v>2</v>
      </c>
      <c r="X337">
        <v>2</v>
      </c>
      <c r="Y337">
        <v>4</v>
      </c>
      <c r="Z337">
        <v>1</v>
      </c>
      <c r="AA337">
        <v>5</v>
      </c>
      <c r="AB337">
        <f t="shared" si="15"/>
        <v>32</v>
      </c>
      <c r="AC337">
        <v>1</v>
      </c>
      <c r="AD337">
        <f t="shared" si="16"/>
        <v>13</v>
      </c>
      <c r="AE337">
        <f t="shared" si="17"/>
        <v>7</v>
      </c>
    </row>
    <row r="338" spans="1:31" x14ac:dyDescent="0.2">
      <c r="A338">
        <v>18435</v>
      </c>
      <c r="B338">
        <v>18435</v>
      </c>
      <c r="C338">
        <v>0</v>
      </c>
      <c r="D338">
        <v>1998</v>
      </c>
      <c r="E338" s="1">
        <v>43779.990277777775</v>
      </c>
      <c r="F338" t="s">
        <v>179</v>
      </c>
      <c r="G338">
        <v>5</v>
      </c>
      <c r="H338">
        <v>2</v>
      </c>
      <c r="I338">
        <v>4</v>
      </c>
      <c r="J338">
        <v>2</v>
      </c>
      <c r="K338">
        <v>5</v>
      </c>
      <c r="L338">
        <v>1</v>
      </c>
      <c r="M338">
        <v>5</v>
      </c>
      <c r="N338">
        <v>4</v>
      </c>
      <c r="O338">
        <v>5</v>
      </c>
      <c r="P338">
        <v>2</v>
      </c>
      <c r="Q338">
        <v>4</v>
      </c>
      <c r="R338">
        <v>1</v>
      </c>
      <c r="S338">
        <v>3</v>
      </c>
      <c r="T338">
        <v>2</v>
      </c>
      <c r="U338">
        <v>5</v>
      </c>
      <c r="V338">
        <v>1</v>
      </c>
      <c r="W338">
        <v>5</v>
      </c>
      <c r="X338">
        <v>5</v>
      </c>
      <c r="Y338">
        <v>1</v>
      </c>
      <c r="Z338">
        <v>5</v>
      </c>
      <c r="AA338">
        <v>1</v>
      </c>
      <c r="AB338">
        <f t="shared" si="15"/>
        <v>56</v>
      </c>
      <c r="AC338">
        <v>3</v>
      </c>
      <c r="AD338">
        <f t="shared" si="16"/>
        <v>29</v>
      </c>
      <c r="AE338">
        <f t="shared" si="17"/>
        <v>6</v>
      </c>
    </row>
    <row r="339" spans="1:31" x14ac:dyDescent="0.2">
      <c r="A339">
        <v>18487</v>
      </c>
      <c r="B339">
        <v>18487</v>
      </c>
      <c r="C339">
        <v>0</v>
      </c>
      <c r="D339">
        <v>1997</v>
      </c>
      <c r="E339" s="1">
        <v>43780.377083333333</v>
      </c>
      <c r="F339" t="s">
        <v>31</v>
      </c>
      <c r="G339">
        <v>5</v>
      </c>
      <c r="H339">
        <v>2</v>
      </c>
      <c r="I339">
        <v>4</v>
      </c>
      <c r="J339">
        <v>1</v>
      </c>
      <c r="K339">
        <v>5</v>
      </c>
      <c r="L339">
        <v>1</v>
      </c>
      <c r="M339">
        <v>5</v>
      </c>
      <c r="N339">
        <v>2</v>
      </c>
      <c r="O339">
        <v>1</v>
      </c>
      <c r="P339">
        <v>5</v>
      </c>
      <c r="Q339">
        <v>5</v>
      </c>
      <c r="R339">
        <v>1</v>
      </c>
      <c r="S339">
        <v>5</v>
      </c>
      <c r="T339">
        <v>1</v>
      </c>
      <c r="U339">
        <v>3</v>
      </c>
      <c r="V339">
        <v>5</v>
      </c>
      <c r="W339">
        <v>1</v>
      </c>
      <c r="X339">
        <v>5</v>
      </c>
      <c r="Y339">
        <v>1</v>
      </c>
      <c r="Z339">
        <v>5</v>
      </c>
      <c r="AA339">
        <v>1</v>
      </c>
      <c r="AB339">
        <f t="shared" si="15"/>
        <v>56</v>
      </c>
      <c r="AC339">
        <v>5</v>
      </c>
      <c r="AD339">
        <f t="shared" si="16"/>
        <v>22</v>
      </c>
      <c r="AE339">
        <f t="shared" si="17"/>
        <v>10</v>
      </c>
    </row>
    <row r="340" spans="1:31" x14ac:dyDescent="0.2">
      <c r="A340">
        <v>14306</v>
      </c>
      <c r="B340">
        <v>14306</v>
      </c>
      <c r="C340">
        <v>1</v>
      </c>
      <c r="D340">
        <v>1962</v>
      </c>
      <c r="E340" s="1">
        <v>43780.406944444447</v>
      </c>
      <c r="F340" t="s">
        <v>60</v>
      </c>
      <c r="G340">
        <v>3</v>
      </c>
      <c r="H340">
        <v>1</v>
      </c>
      <c r="I340">
        <v>5</v>
      </c>
      <c r="J340">
        <v>1</v>
      </c>
      <c r="K340">
        <v>1</v>
      </c>
      <c r="L340">
        <v>5</v>
      </c>
      <c r="M340">
        <v>1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5</v>
      </c>
      <c r="V340">
        <v>5</v>
      </c>
      <c r="W340">
        <v>1</v>
      </c>
      <c r="X340">
        <v>5</v>
      </c>
      <c r="Y340">
        <v>1</v>
      </c>
      <c r="Z340">
        <v>1</v>
      </c>
      <c r="AA340">
        <v>5</v>
      </c>
      <c r="AB340">
        <f t="shared" si="15"/>
        <v>30</v>
      </c>
      <c r="AC340">
        <v>1</v>
      </c>
      <c r="AD340">
        <f t="shared" si="16"/>
        <v>15</v>
      </c>
      <c r="AE340">
        <f t="shared" si="17"/>
        <v>2</v>
      </c>
    </row>
    <row r="341" spans="1:31" x14ac:dyDescent="0.2">
      <c r="A341">
        <v>18515</v>
      </c>
      <c r="B341">
        <v>18515</v>
      </c>
      <c r="C341">
        <v>0</v>
      </c>
      <c r="D341">
        <v>1979</v>
      </c>
      <c r="E341" s="1">
        <v>43780.521527777775</v>
      </c>
      <c r="F341" t="s">
        <v>180</v>
      </c>
      <c r="G341">
        <v>1</v>
      </c>
      <c r="H341">
        <v>1</v>
      </c>
      <c r="I341">
        <v>5</v>
      </c>
      <c r="J341">
        <v>1</v>
      </c>
      <c r="K341">
        <v>1</v>
      </c>
      <c r="L341">
        <v>5</v>
      </c>
      <c r="M341">
        <v>2</v>
      </c>
      <c r="N341">
        <v>1</v>
      </c>
      <c r="O341">
        <v>2</v>
      </c>
      <c r="P341">
        <v>1</v>
      </c>
      <c r="Q341">
        <v>1</v>
      </c>
      <c r="R341">
        <v>1</v>
      </c>
      <c r="S341">
        <v>4</v>
      </c>
      <c r="T341">
        <v>1</v>
      </c>
      <c r="U341">
        <v>5</v>
      </c>
      <c r="V341">
        <v>4</v>
      </c>
      <c r="W341">
        <v>2</v>
      </c>
      <c r="X341">
        <v>5</v>
      </c>
      <c r="Y341">
        <v>1</v>
      </c>
      <c r="Z341">
        <v>2</v>
      </c>
      <c r="AA341">
        <v>4</v>
      </c>
      <c r="AB341">
        <f t="shared" si="15"/>
        <v>33</v>
      </c>
      <c r="AC341">
        <v>1</v>
      </c>
      <c r="AD341">
        <f t="shared" si="16"/>
        <v>20</v>
      </c>
      <c r="AE341">
        <f t="shared" si="17"/>
        <v>2</v>
      </c>
    </row>
    <row r="342" spans="1:31" x14ac:dyDescent="0.2">
      <c r="A342">
        <v>18609</v>
      </c>
      <c r="B342">
        <v>18609</v>
      </c>
      <c r="C342">
        <v>0</v>
      </c>
      <c r="D342">
        <v>1992</v>
      </c>
      <c r="E342" s="1">
        <v>43780.647222222222</v>
      </c>
      <c r="F342" t="s">
        <v>71</v>
      </c>
      <c r="G342">
        <v>2</v>
      </c>
      <c r="H342">
        <v>2</v>
      </c>
      <c r="I342">
        <v>4</v>
      </c>
      <c r="J342">
        <v>1</v>
      </c>
      <c r="K342">
        <v>4</v>
      </c>
      <c r="L342">
        <v>2</v>
      </c>
      <c r="M342">
        <v>1</v>
      </c>
      <c r="N342">
        <v>2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5</v>
      </c>
      <c r="V342">
        <v>5</v>
      </c>
      <c r="W342">
        <v>1</v>
      </c>
      <c r="X342">
        <v>4</v>
      </c>
      <c r="Y342">
        <v>2</v>
      </c>
      <c r="Z342">
        <v>3</v>
      </c>
      <c r="AA342">
        <v>3</v>
      </c>
      <c r="AB342">
        <f t="shared" si="15"/>
        <v>35</v>
      </c>
      <c r="AC342">
        <v>1</v>
      </c>
      <c r="AD342">
        <f t="shared" si="16"/>
        <v>15</v>
      </c>
      <c r="AE342">
        <f t="shared" si="17"/>
        <v>2</v>
      </c>
    </row>
    <row r="343" spans="1:31" x14ac:dyDescent="0.2">
      <c r="A343">
        <v>18641</v>
      </c>
      <c r="B343">
        <v>18641</v>
      </c>
      <c r="C343">
        <v>1</v>
      </c>
      <c r="D343">
        <v>1967</v>
      </c>
      <c r="E343" s="1">
        <v>43780.648611111108</v>
      </c>
      <c r="F343" t="s">
        <v>181</v>
      </c>
      <c r="G343">
        <v>2</v>
      </c>
      <c r="H343">
        <v>2</v>
      </c>
      <c r="I343">
        <v>4</v>
      </c>
      <c r="J343">
        <v>1</v>
      </c>
      <c r="K343">
        <v>2</v>
      </c>
      <c r="L343">
        <v>4</v>
      </c>
      <c r="M343">
        <v>1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2</v>
      </c>
      <c r="T343">
        <v>1</v>
      </c>
      <c r="U343">
        <v>1</v>
      </c>
      <c r="V343">
        <v>1</v>
      </c>
      <c r="W343">
        <v>5</v>
      </c>
      <c r="X343">
        <v>2</v>
      </c>
      <c r="Y343">
        <v>4</v>
      </c>
      <c r="Z343">
        <v>1</v>
      </c>
      <c r="AA343">
        <v>5</v>
      </c>
      <c r="AB343">
        <f t="shared" si="15"/>
        <v>21</v>
      </c>
      <c r="AC343">
        <v>1</v>
      </c>
      <c r="AD343">
        <f t="shared" si="16"/>
        <v>9</v>
      </c>
      <c r="AE343">
        <f t="shared" si="17"/>
        <v>2</v>
      </c>
    </row>
    <row r="344" spans="1:31" x14ac:dyDescent="0.2">
      <c r="A344">
        <v>14336</v>
      </c>
      <c r="B344">
        <v>14336</v>
      </c>
      <c r="C344">
        <v>0</v>
      </c>
      <c r="D344">
        <v>1975</v>
      </c>
      <c r="E344" s="1">
        <v>43780.67291666667</v>
      </c>
      <c r="F344" t="s">
        <v>154</v>
      </c>
      <c r="G344">
        <v>3</v>
      </c>
      <c r="H344">
        <v>1</v>
      </c>
      <c r="I344">
        <v>5</v>
      </c>
      <c r="J344">
        <v>2</v>
      </c>
      <c r="K344">
        <v>4</v>
      </c>
      <c r="L344">
        <v>2</v>
      </c>
      <c r="M344">
        <v>5</v>
      </c>
      <c r="N344">
        <v>3</v>
      </c>
      <c r="O344">
        <v>4</v>
      </c>
      <c r="P344">
        <v>3</v>
      </c>
      <c r="Q344">
        <v>3</v>
      </c>
      <c r="R344">
        <v>1</v>
      </c>
      <c r="S344">
        <v>3</v>
      </c>
      <c r="T344">
        <v>3</v>
      </c>
      <c r="U344">
        <v>5</v>
      </c>
      <c r="V344">
        <v>5</v>
      </c>
      <c r="W344">
        <v>1</v>
      </c>
      <c r="X344">
        <v>5</v>
      </c>
      <c r="Y344">
        <v>1</v>
      </c>
      <c r="Z344">
        <v>5</v>
      </c>
      <c r="AA344">
        <v>1</v>
      </c>
      <c r="AB344">
        <f t="shared" si="15"/>
        <v>55</v>
      </c>
      <c r="AC344">
        <v>5</v>
      </c>
      <c r="AD344">
        <f t="shared" si="16"/>
        <v>28</v>
      </c>
      <c r="AE344">
        <f t="shared" si="17"/>
        <v>6</v>
      </c>
    </row>
    <row r="345" spans="1:31" x14ac:dyDescent="0.2">
      <c r="A345">
        <v>18686</v>
      </c>
      <c r="B345">
        <v>18686</v>
      </c>
      <c r="C345">
        <v>0</v>
      </c>
      <c r="D345">
        <v>1970</v>
      </c>
      <c r="E345" s="1">
        <v>43780.679166666669</v>
      </c>
      <c r="F345" t="s">
        <v>54</v>
      </c>
      <c r="G345">
        <v>2</v>
      </c>
      <c r="H345">
        <v>1</v>
      </c>
      <c r="I345">
        <v>5</v>
      </c>
      <c r="J345">
        <v>1</v>
      </c>
      <c r="K345">
        <v>2</v>
      </c>
      <c r="L345">
        <v>4</v>
      </c>
      <c r="M345">
        <v>2</v>
      </c>
      <c r="N345">
        <v>4</v>
      </c>
      <c r="O345">
        <v>2</v>
      </c>
      <c r="P345">
        <v>4</v>
      </c>
      <c r="Q345">
        <v>3</v>
      </c>
      <c r="R345">
        <v>1</v>
      </c>
      <c r="S345">
        <v>1</v>
      </c>
      <c r="T345">
        <v>1</v>
      </c>
      <c r="U345">
        <v>4</v>
      </c>
      <c r="V345">
        <v>1</v>
      </c>
      <c r="W345">
        <v>5</v>
      </c>
      <c r="X345">
        <v>4</v>
      </c>
      <c r="Y345">
        <v>2</v>
      </c>
      <c r="Z345">
        <v>2</v>
      </c>
      <c r="AA345">
        <v>4</v>
      </c>
      <c r="AB345">
        <f t="shared" si="15"/>
        <v>35</v>
      </c>
      <c r="AC345">
        <v>5</v>
      </c>
      <c r="AD345">
        <f t="shared" si="16"/>
        <v>18</v>
      </c>
      <c r="AE345">
        <f t="shared" si="17"/>
        <v>7</v>
      </c>
    </row>
    <row r="346" spans="1:31" x14ac:dyDescent="0.2">
      <c r="A346">
        <v>18696</v>
      </c>
      <c r="B346">
        <v>18696</v>
      </c>
      <c r="C346">
        <v>1</v>
      </c>
      <c r="D346">
        <v>1996</v>
      </c>
      <c r="E346" s="1">
        <v>43780.71597222222</v>
      </c>
      <c r="F346" t="s">
        <v>182</v>
      </c>
      <c r="G346">
        <v>4</v>
      </c>
      <c r="H346">
        <v>4</v>
      </c>
      <c r="I346">
        <v>2</v>
      </c>
      <c r="J346">
        <v>1</v>
      </c>
      <c r="K346">
        <v>5</v>
      </c>
      <c r="L346">
        <v>1</v>
      </c>
      <c r="M346">
        <v>5</v>
      </c>
      <c r="N346">
        <v>4</v>
      </c>
      <c r="O346">
        <v>4</v>
      </c>
      <c r="P346">
        <v>5</v>
      </c>
      <c r="Q346">
        <v>5</v>
      </c>
      <c r="R346">
        <v>1</v>
      </c>
      <c r="S346">
        <v>4</v>
      </c>
      <c r="T346">
        <v>4</v>
      </c>
      <c r="U346">
        <v>5</v>
      </c>
      <c r="V346">
        <v>5</v>
      </c>
      <c r="W346">
        <v>1</v>
      </c>
      <c r="X346">
        <v>5</v>
      </c>
      <c r="Y346">
        <v>1</v>
      </c>
      <c r="Z346">
        <v>1</v>
      </c>
      <c r="AA346">
        <v>5</v>
      </c>
      <c r="AB346">
        <f t="shared" si="15"/>
        <v>62</v>
      </c>
      <c r="AC346">
        <v>5</v>
      </c>
      <c r="AD346">
        <f t="shared" si="16"/>
        <v>31</v>
      </c>
      <c r="AE346">
        <f t="shared" si="17"/>
        <v>10</v>
      </c>
    </row>
    <row r="347" spans="1:31" x14ac:dyDescent="0.2">
      <c r="A347">
        <v>18715</v>
      </c>
      <c r="B347">
        <v>18715</v>
      </c>
      <c r="C347">
        <v>0</v>
      </c>
      <c r="D347">
        <v>1997</v>
      </c>
      <c r="E347" s="1">
        <v>43780.770833333336</v>
      </c>
      <c r="F347" t="s">
        <v>38</v>
      </c>
      <c r="G347">
        <v>1</v>
      </c>
      <c r="H347">
        <v>1</v>
      </c>
      <c r="I347">
        <v>5</v>
      </c>
      <c r="J347">
        <v>1</v>
      </c>
      <c r="K347">
        <v>2</v>
      </c>
      <c r="L347">
        <v>4</v>
      </c>
      <c r="M347">
        <v>2</v>
      </c>
      <c r="N347">
        <v>3</v>
      </c>
      <c r="O347">
        <v>2</v>
      </c>
      <c r="P347">
        <v>2</v>
      </c>
      <c r="Q347">
        <v>3</v>
      </c>
      <c r="R347">
        <v>2</v>
      </c>
      <c r="S347">
        <v>2</v>
      </c>
      <c r="T347">
        <v>2</v>
      </c>
      <c r="U347">
        <v>4</v>
      </c>
      <c r="V347">
        <v>1</v>
      </c>
      <c r="W347">
        <v>5</v>
      </c>
      <c r="X347">
        <v>3</v>
      </c>
      <c r="Y347">
        <v>3</v>
      </c>
      <c r="Z347">
        <v>3</v>
      </c>
      <c r="AA347">
        <v>3</v>
      </c>
      <c r="AB347">
        <f t="shared" si="15"/>
        <v>34</v>
      </c>
      <c r="AC347">
        <v>1</v>
      </c>
      <c r="AD347">
        <f t="shared" si="16"/>
        <v>18</v>
      </c>
      <c r="AE347">
        <f t="shared" si="17"/>
        <v>5</v>
      </c>
    </row>
    <row r="348" spans="1:31" x14ac:dyDescent="0.2">
      <c r="A348">
        <v>16692</v>
      </c>
      <c r="B348">
        <v>16692</v>
      </c>
      <c r="C348">
        <v>0</v>
      </c>
      <c r="D348">
        <v>1996</v>
      </c>
      <c r="E348" s="1">
        <v>43780.847916666666</v>
      </c>
      <c r="F348" t="s">
        <v>60</v>
      </c>
      <c r="G348">
        <v>1</v>
      </c>
      <c r="H348">
        <v>2</v>
      </c>
      <c r="I348">
        <v>4</v>
      </c>
      <c r="J348">
        <v>1</v>
      </c>
      <c r="K348">
        <v>4</v>
      </c>
      <c r="L348">
        <v>2</v>
      </c>
      <c r="M348">
        <v>5</v>
      </c>
      <c r="N348">
        <v>5</v>
      </c>
      <c r="O348">
        <v>2</v>
      </c>
      <c r="P348">
        <v>5</v>
      </c>
      <c r="Q348">
        <v>5</v>
      </c>
      <c r="R348">
        <v>1</v>
      </c>
      <c r="S348">
        <v>1</v>
      </c>
      <c r="T348">
        <v>1</v>
      </c>
      <c r="U348">
        <v>4</v>
      </c>
      <c r="V348">
        <v>5</v>
      </c>
      <c r="W348">
        <v>1</v>
      </c>
      <c r="X348">
        <v>5</v>
      </c>
      <c r="Y348">
        <v>1</v>
      </c>
      <c r="Z348">
        <v>1</v>
      </c>
      <c r="AA348">
        <v>5</v>
      </c>
      <c r="AB348">
        <f t="shared" si="15"/>
        <v>48</v>
      </c>
      <c r="AC348">
        <v>1</v>
      </c>
      <c r="AD348">
        <f t="shared" si="16"/>
        <v>23</v>
      </c>
      <c r="AE348">
        <f t="shared" si="17"/>
        <v>10</v>
      </c>
    </row>
    <row r="349" spans="1:31" x14ac:dyDescent="0.2">
      <c r="A349">
        <v>13970</v>
      </c>
      <c r="B349">
        <v>13970</v>
      </c>
      <c r="C349">
        <v>0</v>
      </c>
      <c r="D349">
        <v>1993</v>
      </c>
      <c r="E349" s="1">
        <v>43780.863888888889</v>
      </c>
      <c r="F349" t="s">
        <v>60</v>
      </c>
      <c r="G349">
        <v>2</v>
      </c>
      <c r="H349">
        <v>1</v>
      </c>
      <c r="I349">
        <v>5</v>
      </c>
      <c r="J349">
        <v>1</v>
      </c>
      <c r="K349">
        <v>2</v>
      </c>
      <c r="L349">
        <v>4</v>
      </c>
      <c r="M349">
        <v>2</v>
      </c>
      <c r="N349">
        <v>2</v>
      </c>
      <c r="O349">
        <v>1</v>
      </c>
      <c r="P349">
        <v>2</v>
      </c>
      <c r="Q349">
        <v>2</v>
      </c>
      <c r="R349">
        <v>2</v>
      </c>
      <c r="S349">
        <v>2</v>
      </c>
      <c r="T349">
        <v>1</v>
      </c>
      <c r="U349">
        <v>4</v>
      </c>
      <c r="V349">
        <v>1</v>
      </c>
      <c r="W349">
        <v>5</v>
      </c>
      <c r="X349">
        <v>2</v>
      </c>
      <c r="Y349">
        <v>4</v>
      </c>
      <c r="Z349">
        <v>3</v>
      </c>
      <c r="AA349">
        <v>3</v>
      </c>
      <c r="AB349">
        <f t="shared" si="15"/>
        <v>30</v>
      </c>
      <c r="AC349">
        <v>1</v>
      </c>
      <c r="AD349">
        <f t="shared" si="16"/>
        <v>14</v>
      </c>
      <c r="AE349">
        <f t="shared" si="17"/>
        <v>4</v>
      </c>
    </row>
    <row r="350" spans="1:31" x14ac:dyDescent="0.2">
      <c r="A350">
        <v>18782</v>
      </c>
      <c r="B350">
        <v>18782</v>
      </c>
      <c r="C350">
        <v>0</v>
      </c>
      <c r="D350">
        <v>1989</v>
      </c>
      <c r="E350" s="1">
        <v>43780.910416666666</v>
      </c>
      <c r="F350" t="s">
        <v>183</v>
      </c>
      <c r="G350">
        <v>3</v>
      </c>
      <c r="H350">
        <v>1</v>
      </c>
      <c r="I350">
        <v>5</v>
      </c>
      <c r="J350">
        <v>4</v>
      </c>
      <c r="K350">
        <v>5</v>
      </c>
      <c r="L350">
        <v>1</v>
      </c>
      <c r="M350">
        <v>1</v>
      </c>
      <c r="N350">
        <v>1</v>
      </c>
      <c r="O350">
        <v>1</v>
      </c>
      <c r="P350">
        <v>3</v>
      </c>
      <c r="Q350">
        <v>3</v>
      </c>
      <c r="R350">
        <v>1</v>
      </c>
      <c r="S350">
        <v>4</v>
      </c>
      <c r="T350">
        <v>1</v>
      </c>
      <c r="U350">
        <v>5</v>
      </c>
      <c r="V350">
        <v>1</v>
      </c>
      <c r="W350">
        <v>5</v>
      </c>
      <c r="X350">
        <v>3</v>
      </c>
      <c r="Y350">
        <v>3</v>
      </c>
      <c r="Z350">
        <v>1</v>
      </c>
      <c r="AA350">
        <v>5</v>
      </c>
      <c r="AB350">
        <f t="shared" si="15"/>
        <v>38</v>
      </c>
      <c r="AC350">
        <v>3</v>
      </c>
      <c r="AD350">
        <f t="shared" si="16"/>
        <v>16</v>
      </c>
      <c r="AE350">
        <f t="shared" si="17"/>
        <v>6</v>
      </c>
    </row>
    <row r="351" spans="1:31" x14ac:dyDescent="0.2">
      <c r="A351">
        <v>18808</v>
      </c>
      <c r="B351">
        <v>18808</v>
      </c>
      <c r="C351">
        <v>0</v>
      </c>
      <c r="D351">
        <v>1989</v>
      </c>
      <c r="E351" s="1">
        <v>43780.933333333334</v>
      </c>
      <c r="F351" t="s">
        <v>184</v>
      </c>
      <c r="G351">
        <v>3</v>
      </c>
      <c r="H351">
        <v>1</v>
      </c>
      <c r="I351">
        <v>5</v>
      </c>
      <c r="J351">
        <v>1</v>
      </c>
      <c r="K351">
        <v>3</v>
      </c>
      <c r="L351">
        <v>3</v>
      </c>
      <c r="M351">
        <v>1</v>
      </c>
      <c r="N351">
        <v>1</v>
      </c>
      <c r="O351">
        <v>2</v>
      </c>
      <c r="P351">
        <v>1</v>
      </c>
      <c r="Q351">
        <v>3</v>
      </c>
      <c r="R351">
        <v>1</v>
      </c>
      <c r="S351">
        <v>1</v>
      </c>
      <c r="T351">
        <v>1</v>
      </c>
      <c r="U351">
        <v>5</v>
      </c>
      <c r="V351">
        <v>1</v>
      </c>
      <c r="W351">
        <v>5</v>
      </c>
      <c r="X351">
        <v>4</v>
      </c>
      <c r="Y351">
        <v>2</v>
      </c>
      <c r="Z351">
        <v>1</v>
      </c>
      <c r="AA351">
        <v>5</v>
      </c>
      <c r="AB351">
        <f t="shared" si="15"/>
        <v>30</v>
      </c>
      <c r="AC351">
        <v>1</v>
      </c>
      <c r="AD351">
        <f t="shared" si="16"/>
        <v>15</v>
      </c>
      <c r="AE351">
        <f t="shared" si="17"/>
        <v>4</v>
      </c>
    </row>
    <row r="352" spans="1:31" x14ac:dyDescent="0.2">
      <c r="A352">
        <v>16808</v>
      </c>
      <c r="B352">
        <v>16808</v>
      </c>
      <c r="C352">
        <v>0</v>
      </c>
      <c r="D352">
        <v>1994</v>
      </c>
      <c r="E352" s="1">
        <v>43780.959722222222</v>
      </c>
      <c r="F352" t="s">
        <v>38</v>
      </c>
      <c r="G352">
        <v>1</v>
      </c>
      <c r="H352">
        <v>1</v>
      </c>
      <c r="I352">
        <v>5</v>
      </c>
      <c r="J352">
        <v>1</v>
      </c>
      <c r="K352">
        <v>5</v>
      </c>
      <c r="L352">
        <v>1</v>
      </c>
      <c r="M352">
        <v>1</v>
      </c>
      <c r="N352">
        <v>2</v>
      </c>
      <c r="O352">
        <v>1</v>
      </c>
      <c r="P352">
        <v>2</v>
      </c>
      <c r="Q352">
        <v>3</v>
      </c>
      <c r="R352">
        <v>1</v>
      </c>
      <c r="S352">
        <v>1</v>
      </c>
      <c r="T352">
        <v>1</v>
      </c>
      <c r="U352">
        <v>2</v>
      </c>
      <c r="V352">
        <v>5</v>
      </c>
      <c r="W352">
        <v>1</v>
      </c>
      <c r="X352">
        <v>1</v>
      </c>
      <c r="Y352">
        <v>5</v>
      </c>
      <c r="Z352">
        <v>2</v>
      </c>
      <c r="AA352">
        <v>4</v>
      </c>
      <c r="AB352">
        <f t="shared" si="15"/>
        <v>30</v>
      </c>
      <c r="AC352">
        <v>1</v>
      </c>
      <c r="AD352">
        <f t="shared" si="16"/>
        <v>9</v>
      </c>
      <c r="AE352">
        <f t="shared" si="17"/>
        <v>5</v>
      </c>
    </row>
    <row r="353" spans="1:31" x14ac:dyDescent="0.2">
      <c r="A353">
        <v>18810</v>
      </c>
      <c r="B353">
        <v>18810</v>
      </c>
      <c r="C353">
        <v>0</v>
      </c>
      <c r="D353">
        <v>1997</v>
      </c>
      <c r="E353" s="1">
        <v>43780.963888888888</v>
      </c>
      <c r="F353" t="s">
        <v>38</v>
      </c>
      <c r="G353">
        <v>1</v>
      </c>
      <c r="H353">
        <v>1</v>
      </c>
      <c r="I353">
        <v>5</v>
      </c>
      <c r="J353">
        <v>1</v>
      </c>
      <c r="K353">
        <v>1</v>
      </c>
      <c r="L353">
        <v>5</v>
      </c>
      <c r="M353">
        <v>1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5</v>
      </c>
      <c r="X353">
        <v>1</v>
      </c>
      <c r="Y353">
        <v>5</v>
      </c>
      <c r="Z353">
        <v>1</v>
      </c>
      <c r="AA353">
        <v>5</v>
      </c>
      <c r="AB353">
        <f t="shared" si="15"/>
        <v>16</v>
      </c>
      <c r="AC353">
        <v>1</v>
      </c>
      <c r="AD353">
        <f t="shared" si="16"/>
        <v>7</v>
      </c>
      <c r="AE353">
        <f t="shared" si="17"/>
        <v>2</v>
      </c>
    </row>
    <row r="354" spans="1:31" x14ac:dyDescent="0.2">
      <c r="A354">
        <v>14811</v>
      </c>
      <c r="B354">
        <v>14811</v>
      </c>
      <c r="C354">
        <v>0</v>
      </c>
      <c r="D354">
        <v>1963</v>
      </c>
      <c r="E354" s="1">
        <v>43781.371527777781</v>
      </c>
      <c r="F354" t="s">
        <v>185</v>
      </c>
      <c r="G354">
        <v>2</v>
      </c>
      <c r="H354">
        <v>4</v>
      </c>
      <c r="I354">
        <v>2</v>
      </c>
      <c r="J354">
        <v>1</v>
      </c>
      <c r="K354">
        <v>5</v>
      </c>
      <c r="L354">
        <v>1</v>
      </c>
      <c r="M354">
        <v>5</v>
      </c>
      <c r="N354">
        <v>5</v>
      </c>
      <c r="O354">
        <v>5</v>
      </c>
      <c r="P354">
        <v>5</v>
      </c>
      <c r="Q354">
        <v>3</v>
      </c>
      <c r="R354">
        <v>1</v>
      </c>
      <c r="S354">
        <v>1</v>
      </c>
      <c r="T354">
        <v>1</v>
      </c>
      <c r="U354">
        <v>5</v>
      </c>
      <c r="V354">
        <v>1</v>
      </c>
      <c r="W354">
        <v>5</v>
      </c>
      <c r="X354">
        <v>5</v>
      </c>
      <c r="Y354">
        <v>1</v>
      </c>
      <c r="Z354">
        <v>1</v>
      </c>
      <c r="AA354">
        <v>5</v>
      </c>
      <c r="AB354">
        <f t="shared" si="15"/>
        <v>50</v>
      </c>
      <c r="AC354">
        <v>4</v>
      </c>
      <c r="AD354">
        <f t="shared" si="16"/>
        <v>27</v>
      </c>
      <c r="AE354">
        <f t="shared" si="17"/>
        <v>8</v>
      </c>
    </row>
    <row r="355" spans="1:31" x14ac:dyDescent="0.2">
      <c r="A355">
        <v>18887</v>
      </c>
      <c r="B355">
        <v>18887</v>
      </c>
      <c r="C355">
        <v>0</v>
      </c>
      <c r="D355">
        <v>1976</v>
      </c>
      <c r="E355" s="1">
        <v>43781.57708333333</v>
      </c>
      <c r="F355" t="s">
        <v>186</v>
      </c>
      <c r="G355">
        <v>2</v>
      </c>
      <c r="H355">
        <v>2</v>
      </c>
      <c r="I355">
        <v>4</v>
      </c>
      <c r="J355">
        <v>1</v>
      </c>
      <c r="K355">
        <v>4</v>
      </c>
      <c r="L355">
        <v>2</v>
      </c>
      <c r="M355">
        <v>1</v>
      </c>
      <c r="N355">
        <v>3</v>
      </c>
      <c r="O355">
        <v>4</v>
      </c>
      <c r="P355">
        <v>2</v>
      </c>
      <c r="Q355">
        <v>2</v>
      </c>
      <c r="R355">
        <v>1</v>
      </c>
      <c r="S355">
        <v>2</v>
      </c>
      <c r="T355">
        <v>1</v>
      </c>
      <c r="U355">
        <v>4</v>
      </c>
      <c r="V355">
        <v>5</v>
      </c>
      <c r="W355">
        <v>1</v>
      </c>
      <c r="X355">
        <v>4</v>
      </c>
      <c r="Y355">
        <v>2</v>
      </c>
      <c r="Z355">
        <v>2</v>
      </c>
      <c r="AA355">
        <v>4</v>
      </c>
      <c r="AB355">
        <f t="shared" si="15"/>
        <v>40</v>
      </c>
      <c r="AC355">
        <v>1</v>
      </c>
      <c r="AD355">
        <f t="shared" si="16"/>
        <v>19</v>
      </c>
      <c r="AE355">
        <f t="shared" si="17"/>
        <v>4</v>
      </c>
    </row>
    <row r="356" spans="1:31" x14ac:dyDescent="0.2">
      <c r="A356">
        <v>18914</v>
      </c>
      <c r="B356">
        <v>18914</v>
      </c>
      <c r="C356">
        <v>0</v>
      </c>
      <c r="D356">
        <v>1971</v>
      </c>
      <c r="E356" s="1">
        <v>43781.637499999997</v>
      </c>
      <c r="F356" t="s">
        <v>60</v>
      </c>
      <c r="G356">
        <v>5</v>
      </c>
      <c r="H356">
        <v>1</v>
      </c>
      <c r="I356">
        <v>5</v>
      </c>
      <c r="J356">
        <v>1</v>
      </c>
      <c r="K356">
        <v>5</v>
      </c>
      <c r="L356">
        <v>1</v>
      </c>
      <c r="M356">
        <v>5</v>
      </c>
      <c r="N356">
        <v>4</v>
      </c>
      <c r="O356">
        <v>4</v>
      </c>
      <c r="P356">
        <v>4</v>
      </c>
      <c r="Q356">
        <v>3</v>
      </c>
      <c r="R356">
        <v>1</v>
      </c>
      <c r="S356">
        <v>1</v>
      </c>
      <c r="T356">
        <v>1</v>
      </c>
      <c r="U356">
        <v>4</v>
      </c>
      <c r="V356">
        <v>1</v>
      </c>
      <c r="W356">
        <v>5</v>
      </c>
      <c r="X356">
        <v>4</v>
      </c>
      <c r="Y356">
        <v>2</v>
      </c>
      <c r="Z356">
        <v>2</v>
      </c>
      <c r="AA356">
        <v>4</v>
      </c>
      <c r="AB356">
        <f t="shared" si="15"/>
        <v>46</v>
      </c>
      <c r="AC356">
        <v>1</v>
      </c>
      <c r="AD356">
        <f t="shared" si="16"/>
        <v>23</v>
      </c>
      <c r="AE356">
        <f t="shared" si="17"/>
        <v>7</v>
      </c>
    </row>
    <row r="357" spans="1:31" x14ac:dyDescent="0.2">
      <c r="A357">
        <v>18917</v>
      </c>
      <c r="B357">
        <v>18917</v>
      </c>
      <c r="C357">
        <v>1</v>
      </c>
      <c r="D357">
        <v>1985</v>
      </c>
      <c r="E357" s="1">
        <v>43781.645833333336</v>
      </c>
      <c r="F357" t="s">
        <v>52</v>
      </c>
      <c r="G357">
        <v>2</v>
      </c>
      <c r="H357">
        <v>2</v>
      </c>
      <c r="I357">
        <v>4</v>
      </c>
      <c r="J357">
        <v>1</v>
      </c>
      <c r="K357">
        <v>4</v>
      </c>
      <c r="L357">
        <v>2</v>
      </c>
      <c r="M357">
        <v>2</v>
      </c>
      <c r="N357">
        <v>2</v>
      </c>
      <c r="O357">
        <v>1</v>
      </c>
      <c r="P357">
        <v>5</v>
      </c>
      <c r="Q357">
        <v>5</v>
      </c>
      <c r="R357">
        <v>1</v>
      </c>
      <c r="S357">
        <v>1</v>
      </c>
      <c r="T357">
        <v>1</v>
      </c>
      <c r="U357">
        <v>4</v>
      </c>
      <c r="V357">
        <v>1</v>
      </c>
      <c r="W357">
        <v>5</v>
      </c>
      <c r="X357">
        <v>5</v>
      </c>
      <c r="Y357">
        <v>1</v>
      </c>
      <c r="Z357">
        <v>1</v>
      </c>
      <c r="AA357">
        <v>5</v>
      </c>
      <c r="AB357">
        <f t="shared" si="15"/>
        <v>38</v>
      </c>
      <c r="AC357">
        <v>1</v>
      </c>
      <c r="AD357">
        <f t="shared" si="16"/>
        <v>16</v>
      </c>
      <c r="AE357">
        <f t="shared" si="17"/>
        <v>10</v>
      </c>
    </row>
    <row r="358" spans="1:31" x14ac:dyDescent="0.2">
      <c r="A358">
        <v>18918</v>
      </c>
      <c r="B358">
        <v>18918</v>
      </c>
      <c r="C358">
        <v>0</v>
      </c>
      <c r="D358">
        <v>1971</v>
      </c>
      <c r="E358" s="1">
        <v>43781.711805555555</v>
      </c>
      <c r="F358" t="s">
        <v>187</v>
      </c>
      <c r="G358">
        <v>1</v>
      </c>
      <c r="H358">
        <v>1</v>
      </c>
      <c r="I358">
        <v>5</v>
      </c>
      <c r="J358">
        <v>1</v>
      </c>
      <c r="K358">
        <v>5</v>
      </c>
      <c r="L358">
        <v>1</v>
      </c>
      <c r="M358">
        <v>1</v>
      </c>
      <c r="N358">
        <v>3</v>
      </c>
      <c r="O358">
        <v>3</v>
      </c>
      <c r="P358">
        <v>5</v>
      </c>
      <c r="Q358">
        <v>3</v>
      </c>
      <c r="R358">
        <v>1</v>
      </c>
      <c r="S358">
        <v>2</v>
      </c>
      <c r="T358">
        <v>1</v>
      </c>
      <c r="U358">
        <v>5</v>
      </c>
      <c r="V358">
        <v>4</v>
      </c>
      <c r="W358">
        <v>2</v>
      </c>
      <c r="X358">
        <v>5</v>
      </c>
      <c r="Y358">
        <v>1</v>
      </c>
      <c r="Z358">
        <v>1</v>
      </c>
      <c r="AA358">
        <v>5</v>
      </c>
      <c r="AB358">
        <f t="shared" si="15"/>
        <v>42</v>
      </c>
      <c r="AC358">
        <v>3</v>
      </c>
      <c r="AD358">
        <f t="shared" si="16"/>
        <v>20</v>
      </c>
      <c r="AE358">
        <f t="shared" si="17"/>
        <v>8</v>
      </c>
    </row>
    <row r="359" spans="1:31" x14ac:dyDescent="0.2">
      <c r="A359">
        <v>17137</v>
      </c>
      <c r="B359">
        <v>17137</v>
      </c>
      <c r="C359">
        <v>1</v>
      </c>
      <c r="D359">
        <v>1997</v>
      </c>
      <c r="E359" s="1">
        <v>43781.869444444441</v>
      </c>
      <c r="F359" t="s">
        <v>31</v>
      </c>
      <c r="G359">
        <v>1</v>
      </c>
      <c r="H359">
        <v>2</v>
      </c>
      <c r="I359">
        <v>4</v>
      </c>
      <c r="J359">
        <v>3</v>
      </c>
      <c r="K359">
        <v>4</v>
      </c>
      <c r="L359">
        <v>2</v>
      </c>
      <c r="M359">
        <v>5</v>
      </c>
      <c r="N359">
        <v>3</v>
      </c>
      <c r="O359">
        <v>2</v>
      </c>
      <c r="P359">
        <v>5</v>
      </c>
      <c r="Q359">
        <v>3</v>
      </c>
      <c r="R359">
        <v>2</v>
      </c>
      <c r="S359">
        <v>2</v>
      </c>
      <c r="T359">
        <v>2</v>
      </c>
      <c r="U359">
        <v>5</v>
      </c>
      <c r="V359">
        <v>1</v>
      </c>
      <c r="W359">
        <v>5</v>
      </c>
      <c r="X359">
        <v>5</v>
      </c>
      <c r="Y359">
        <v>1</v>
      </c>
      <c r="Z359">
        <v>1</v>
      </c>
      <c r="AA359">
        <v>5</v>
      </c>
      <c r="AB359">
        <f t="shared" si="15"/>
        <v>46</v>
      </c>
      <c r="AC359">
        <v>5</v>
      </c>
      <c r="AD359">
        <f t="shared" si="16"/>
        <v>24</v>
      </c>
      <c r="AE359">
        <f t="shared" si="17"/>
        <v>8</v>
      </c>
    </row>
    <row r="360" spans="1:31" x14ac:dyDescent="0.2">
      <c r="A360">
        <v>18933</v>
      </c>
      <c r="B360">
        <v>18933</v>
      </c>
      <c r="C360">
        <v>0</v>
      </c>
      <c r="D360">
        <v>1984</v>
      </c>
      <c r="E360" s="1">
        <v>43782.394444444442</v>
      </c>
      <c r="F360" t="s">
        <v>60</v>
      </c>
      <c r="G360">
        <v>2</v>
      </c>
      <c r="H360">
        <v>1</v>
      </c>
      <c r="I360">
        <v>5</v>
      </c>
      <c r="J360">
        <v>2</v>
      </c>
      <c r="K360">
        <v>2</v>
      </c>
      <c r="L360">
        <v>4</v>
      </c>
      <c r="M360">
        <v>2</v>
      </c>
      <c r="N360">
        <v>1</v>
      </c>
      <c r="O360">
        <v>1</v>
      </c>
      <c r="P360">
        <v>4</v>
      </c>
      <c r="Q360">
        <v>3</v>
      </c>
      <c r="R360">
        <v>1</v>
      </c>
      <c r="S360">
        <v>1</v>
      </c>
      <c r="T360">
        <v>1</v>
      </c>
      <c r="U360">
        <v>2</v>
      </c>
      <c r="V360">
        <v>1</v>
      </c>
      <c r="W360">
        <v>5</v>
      </c>
      <c r="X360">
        <v>2</v>
      </c>
      <c r="Y360">
        <v>4</v>
      </c>
      <c r="Z360">
        <v>3</v>
      </c>
      <c r="AA360">
        <v>3</v>
      </c>
      <c r="AB360">
        <f t="shared" si="15"/>
        <v>29</v>
      </c>
      <c r="AC360">
        <v>1</v>
      </c>
      <c r="AD360">
        <f t="shared" si="16"/>
        <v>10</v>
      </c>
      <c r="AE360">
        <f t="shared" si="17"/>
        <v>7</v>
      </c>
    </row>
    <row r="361" spans="1:31" x14ac:dyDescent="0.2">
      <c r="A361">
        <v>18983</v>
      </c>
      <c r="B361">
        <v>18983</v>
      </c>
      <c r="C361">
        <v>0</v>
      </c>
      <c r="D361">
        <v>1991</v>
      </c>
      <c r="E361" s="1">
        <v>43782.624305555553</v>
      </c>
      <c r="F361" t="s">
        <v>31</v>
      </c>
      <c r="G361">
        <v>4</v>
      </c>
      <c r="H361">
        <v>3</v>
      </c>
      <c r="I361">
        <v>3</v>
      </c>
      <c r="J361">
        <v>1</v>
      </c>
      <c r="K361">
        <v>4</v>
      </c>
      <c r="L361">
        <v>2</v>
      </c>
      <c r="M361">
        <v>3</v>
      </c>
      <c r="N361">
        <v>4</v>
      </c>
      <c r="O361">
        <v>3</v>
      </c>
      <c r="P361">
        <v>4</v>
      </c>
      <c r="Q361">
        <v>4</v>
      </c>
      <c r="R361">
        <v>1</v>
      </c>
      <c r="S361">
        <v>1</v>
      </c>
      <c r="T361">
        <v>1</v>
      </c>
      <c r="U361">
        <v>4</v>
      </c>
      <c r="V361">
        <v>5</v>
      </c>
      <c r="W361">
        <v>1</v>
      </c>
      <c r="X361">
        <v>2</v>
      </c>
      <c r="Y361">
        <v>4</v>
      </c>
      <c r="Z361">
        <v>1</v>
      </c>
      <c r="AA361">
        <v>5</v>
      </c>
      <c r="AB361">
        <f t="shared" si="15"/>
        <v>45</v>
      </c>
      <c r="AC361">
        <v>5</v>
      </c>
      <c r="AD361">
        <f t="shared" si="16"/>
        <v>18</v>
      </c>
      <c r="AE361">
        <f t="shared" si="17"/>
        <v>8</v>
      </c>
    </row>
    <row r="362" spans="1:31" x14ac:dyDescent="0.2">
      <c r="A362">
        <v>19011</v>
      </c>
      <c r="B362">
        <v>19011</v>
      </c>
      <c r="C362">
        <v>1</v>
      </c>
      <c r="D362">
        <v>2002</v>
      </c>
      <c r="E362" s="1">
        <v>43782.80972222222</v>
      </c>
      <c r="F362" t="s">
        <v>188</v>
      </c>
      <c r="G362">
        <v>2</v>
      </c>
      <c r="H362">
        <v>1</v>
      </c>
      <c r="I362">
        <v>5</v>
      </c>
      <c r="J362">
        <v>1</v>
      </c>
      <c r="K362">
        <v>2</v>
      </c>
      <c r="L362">
        <v>4</v>
      </c>
      <c r="M362">
        <v>2</v>
      </c>
      <c r="N362">
        <v>2</v>
      </c>
      <c r="O362">
        <v>1</v>
      </c>
      <c r="P362">
        <v>5</v>
      </c>
      <c r="Q362">
        <v>2</v>
      </c>
      <c r="R362">
        <v>1</v>
      </c>
      <c r="S362">
        <v>2</v>
      </c>
      <c r="T362">
        <v>1</v>
      </c>
      <c r="U362">
        <v>4</v>
      </c>
      <c r="V362">
        <v>1</v>
      </c>
      <c r="W362">
        <v>5</v>
      </c>
      <c r="X362">
        <v>4</v>
      </c>
      <c r="Y362">
        <v>2</v>
      </c>
      <c r="Z362">
        <v>1</v>
      </c>
      <c r="AA362">
        <v>5</v>
      </c>
      <c r="AB362">
        <f t="shared" si="15"/>
        <v>32</v>
      </c>
      <c r="AC362">
        <v>1</v>
      </c>
      <c r="AD362">
        <f t="shared" si="16"/>
        <v>16</v>
      </c>
      <c r="AE362">
        <f t="shared" si="17"/>
        <v>7</v>
      </c>
    </row>
    <row r="363" spans="1:31" x14ac:dyDescent="0.2">
      <c r="A363">
        <v>19024</v>
      </c>
      <c r="B363">
        <v>19024</v>
      </c>
      <c r="C363">
        <v>0</v>
      </c>
      <c r="D363">
        <v>1996</v>
      </c>
      <c r="E363" s="1">
        <v>43787.570833333331</v>
      </c>
      <c r="F363" t="s">
        <v>189</v>
      </c>
      <c r="G363">
        <v>2</v>
      </c>
      <c r="H363">
        <v>1</v>
      </c>
      <c r="I363">
        <v>5</v>
      </c>
      <c r="J363">
        <v>1</v>
      </c>
      <c r="K363">
        <v>1</v>
      </c>
      <c r="L363">
        <v>5</v>
      </c>
      <c r="M363">
        <v>1</v>
      </c>
      <c r="N363">
        <v>3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4</v>
      </c>
      <c r="V363">
        <v>1</v>
      </c>
      <c r="W363">
        <v>5</v>
      </c>
      <c r="X363">
        <v>2</v>
      </c>
      <c r="Y363">
        <v>4</v>
      </c>
      <c r="Z363">
        <v>1</v>
      </c>
      <c r="AA363">
        <v>5</v>
      </c>
      <c r="AB363">
        <f t="shared" si="15"/>
        <v>23</v>
      </c>
      <c r="AC363">
        <v>1</v>
      </c>
      <c r="AD363">
        <f t="shared" si="16"/>
        <v>13</v>
      </c>
      <c r="AE363">
        <f t="shared" si="17"/>
        <v>2</v>
      </c>
    </row>
    <row r="364" spans="1:31" x14ac:dyDescent="0.2">
      <c r="A364">
        <v>19193</v>
      </c>
      <c r="B364">
        <v>19193</v>
      </c>
      <c r="C364">
        <v>1</v>
      </c>
      <c r="D364">
        <v>1996</v>
      </c>
      <c r="E364" s="1">
        <v>43787.727777777778</v>
      </c>
      <c r="F364" t="s">
        <v>31</v>
      </c>
      <c r="G364">
        <v>3</v>
      </c>
      <c r="H364">
        <v>1</v>
      </c>
      <c r="I364">
        <v>5</v>
      </c>
      <c r="J364">
        <v>1</v>
      </c>
      <c r="K364">
        <v>5</v>
      </c>
      <c r="L364">
        <v>1</v>
      </c>
      <c r="M364">
        <v>5</v>
      </c>
      <c r="N364">
        <v>1</v>
      </c>
      <c r="O364">
        <v>5</v>
      </c>
      <c r="P364">
        <v>1</v>
      </c>
      <c r="Q364">
        <v>1</v>
      </c>
      <c r="R364">
        <v>5</v>
      </c>
      <c r="S364">
        <v>1</v>
      </c>
      <c r="T364">
        <v>3</v>
      </c>
      <c r="U364">
        <v>5</v>
      </c>
      <c r="V364">
        <v>1</v>
      </c>
      <c r="W364">
        <v>5</v>
      </c>
      <c r="X364">
        <v>5</v>
      </c>
      <c r="Y364">
        <v>1</v>
      </c>
      <c r="Z364">
        <v>1</v>
      </c>
      <c r="AA364">
        <v>5</v>
      </c>
      <c r="AB364">
        <f t="shared" si="15"/>
        <v>44</v>
      </c>
      <c r="AC364">
        <v>5</v>
      </c>
      <c r="AD364">
        <f t="shared" si="16"/>
        <v>25</v>
      </c>
      <c r="AE364">
        <f t="shared" si="17"/>
        <v>2</v>
      </c>
    </row>
    <row r="365" spans="1:31" x14ac:dyDescent="0.2">
      <c r="A365">
        <v>19200</v>
      </c>
      <c r="B365">
        <v>19200</v>
      </c>
      <c r="C365">
        <v>0</v>
      </c>
      <c r="D365">
        <v>1997</v>
      </c>
      <c r="E365" s="1">
        <v>43787.892361111109</v>
      </c>
      <c r="F365" t="s">
        <v>190</v>
      </c>
      <c r="G365">
        <v>1</v>
      </c>
      <c r="H365">
        <v>2</v>
      </c>
      <c r="I365">
        <v>4</v>
      </c>
      <c r="J365">
        <v>2</v>
      </c>
      <c r="K365">
        <v>5</v>
      </c>
      <c r="L365">
        <v>1</v>
      </c>
      <c r="M365">
        <v>2</v>
      </c>
      <c r="N365">
        <v>2</v>
      </c>
      <c r="O365">
        <v>2</v>
      </c>
      <c r="P365">
        <v>4</v>
      </c>
      <c r="Q365">
        <v>4</v>
      </c>
      <c r="R365">
        <v>2</v>
      </c>
      <c r="S365">
        <v>4</v>
      </c>
      <c r="T365">
        <v>2</v>
      </c>
      <c r="U365">
        <v>5</v>
      </c>
      <c r="V365">
        <v>5</v>
      </c>
      <c r="W365">
        <v>1</v>
      </c>
      <c r="X365">
        <v>5</v>
      </c>
      <c r="Y365">
        <v>1</v>
      </c>
      <c r="Z365">
        <v>2</v>
      </c>
      <c r="AA365">
        <v>4</v>
      </c>
      <c r="AB365">
        <f t="shared" si="15"/>
        <v>49</v>
      </c>
      <c r="AC365">
        <v>5</v>
      </c>
      <c r="AD365">
        <f t="shared" si="16"/>
        <v>22</v>
      </c>
      <c r="AE365">
        <f t="shared" si="17"/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A786-6AA8-9944-9E12-C15905E99A9F}">
  <dimension ref="A1:AR543"/>
  <sheetViews>
    <sheetView topLeftCell="A21" workbookViewId="0">
      <selection activeCell="A31" sqref="A31:A487"/>
    </sheetView>
  </sheetViews>
  <sheetFormatPr baseColWidth="10" defaultColWidth="8.83203125" defaultRowHeight="15" x14ac:dyDescent="0.2"/>
  <sheetData>
    <row r="1" spans="1:4" x14ac:dyDescent="0.2">
      <c r="A1" t="s">
        <v>231</v>
      </c>
      <c r="B1">
        <v>158</v>
      </c>
    </row>
    <row r="2" spans="1:4" x14ac:dyDescent="0.2">
      <c r="A2" t="s">
        <v>232</v>
      </c>
      <c r="B2" t="s">
        <v>233</v>
      </c>
    </row>
    <row r="3" spans="1:4" x14ac:dyDescent="0.2">
      <c r="A3" t="s">
        <v>234</v>
      </c>
      <c r="B3" t="s">
        <v>235</v>
      </c>
    </row>
    <row r="4" spans="1:4" x14ac:dyDescent="0.2">
      <c r="A4" t="s">
        <v>236</v>
      </c>
      <c r="B4" t="s">
        <v>237</v>
      </c>
    </row>
    <row r="5" spans="1:4" x14ac:dyDescent="0.2">
      <c r="A5" t="s">
        <v>238</v>
      </c>
    </row>
    <row r="7" spans="1:4" x14ac:dyDescent="0.2">
      <c r="A7">
        <v>1</v>
      </c>
      <c r="B7" t="s">
        <v>239</v>
      </c>
      <c r="D7" t="s">
        <v>240</v>
      </c>
    </row>
    <row r="8" spans="1:4" x14ac:dyDescent="0.2">
      <c r="A8">
        <v>2</v>
      </c>
      <c r="B8" t="s">
        <v>241</v>
      </c>
    </row>
    <row r="9" spans="1:4" x14ac:dyDescent="0.2">
      <c r="A9">
        <v>3</v>
      </c>
      <c r="B9" t="s">
        <v>242</v>
      </c>
    </row>
    <row r="10" spans="1:4" x14ac:dyDescent="0.2">
      <c r="A10">
        <v>4</v>
      </c>
      <c r="B10" t="s">
        <v>243</v>
      </c>
    </row>
    <row r="11" spans="1:4" x14ac:dyDescent="0.2">
      <c r="A11">
        <v>5</v>
      </c>
      <c r="B11" t="s">
        <v>244</v>
      </c>
      <c r="D11" t="s">
        <v>245</v>
      </c>
    </row>
    <row r="13" spans="1:4" ht="380" x14ac:dyDescent="0.2">
      <c r="A13">
        <v>1</v>
      </c>
      <c r="B13" s="2" t="s">
        <v>246</v>
      </c>
      <c r="C13" s="2" t="s">
        <v>247</v>
      </c>
    </row>
    <row r="14" spans="1:4" x14ac:dyDescent="0.2">
      <c r="A14">
        <v>2</v>
      </c>
      <c r="B14" t="s">
        <v>248</v>
      </c>
      <c r="C14" t="s">
        <v>248</v>
      </c>
    </row>
    <row r="15" spans="1:4" x14ac:dyDescent="0.2">
      <c r="A15">
        <v>3</v>
      </c>
      <c r="B15" t="s">
        <v>249</v>
      </c>
      <c r="C15" t="s">
        <v>249</v>
      </c>
    </row>
    <row r="16" spans="1:4" x14ac:dyDescent="0.2">
      <c r="A16">
        <v>4</v>
      </c>
      <c r="B16" t="s">
        <v>250</v>
      </c>
      <c r="C16" t="s">
        <v>250</v>
      </c>
    </row>
    <row r="17" spans="1:43" x14ac:dyDescent="0.2">
      <c r="A17">
        <v>5</v>
      </c>
      <c r="B17" t="s">
        <v>251</v>
      </c>
      <c r="C17" t="s">
        <v>251</v>
      </c>
    </row>
    <row r="18" spans="1:43" x14ac:dyDescent="0.2">
      <c r="A18">
        <v>6</v>
      </c>
      <c r="B18" t="s">
        <v>252</v>
      </c>
      <c r="C18" t="s">
        <v>252</v>
      </c>
    </row>
    <row r="19" spans="1:43" x14ac:dyDescent="0.2">
      <c r="A19">
        <v>7</v>
      </c>
      <c r="B19" t="s">
        <v>253</v>
      </c>
      <c r="C19" t="s">
        <v>253</v>
      </c>
    </row>
    <row r="20" spans="1:43" x14ac:dyDescent="0.2">
      <c r="A20">
        <v>8</v>
      </c>
      <c r="B20" t="s">
        <v>254</v>
      </c>
      <c r="C20" t="s">
        <v>254</v>
      </c>
    </row>
    <row r="21" spans="1:43" x14ac:dyDescent="0.2">
      <c r="A21">
        <v>9</v>
      </c>
      <c r="B21" t="s">
        <v>255</v>
      </c>
      <c r="C21" t="s">
        <v>255</v>
      </c>
    </row>
    <row r="22" spans="1:43" x14ac:dyDescent="0.2">
      <c r="A22">
        <v>10</v>
      </c>
      <c r="B22" t="s">
        <v>256</v>
      </c>
      <c r="C22" t="s">
        <v>256</v>
      </c>
    </row>
    <row r="23" spans="1:43" x14ac:dyDescent="0.2">
      <c r="A23">
        <v>11</v>
      </c>
      <c r="B23" t="s">
        <v>257</v>
      </c>
      <c r="C23" t="s">
        <v>257</v>
      </c>
    </row>
    <row r="24" spans="1:43" x14ac:dyDescent="0.2">
      <c r="A24">
        <v>12</v>
      </c>
      <c r="B24" t="s">
        <v>258</v>
      </c>
      <c r="C24" t="s">
        <v>258</v>
      </c>
    </row>
    <row r="25" spans="1:43" x14ac:dyDescent="0.2">
      <c r="A25">
        <v>13</v>
      </c>
      <c r="B25" t="s">
        <v>259</v>
      </c>
      <c r="C25" t="s">
        <v>259</v>
      </c>
    </row>
    <row r="26" spans="1:43" x14ac:dyDescent="0.2">
      <c r="A26">
        <v>14</v>
      </c>
      <c r="B26" t="s">
        <v>260</v>
      </c>
      <c r="C26" t="s">
        <v>260</v>
      </c>
    </row>
    <row r="27" spans="1:43" x14ac:dyDescent="0.2">
      <c r="A27">
        <v>15</v>
      </c>
      <c r="B27" t="s">
        <v>261</v>
      </c>
      <c r="C27" t="s">
        <v>261</v>
      </c>
    </row>
    <row r="28" spans="1:43" x14ac:dyDescent="0.2">
      <c r="A28">
        <v>16</v>
      </c>
      <c r="B28" t="s">
        <v>262</v>
      </c>
      <c r="C28" t="s">
        <v>263</v>
      </c>
    </row>
    <row r="30" spans="1:43" x14ac:dyDescent="0.2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I30" t="s">
        <v>7</v>
      </c>
      <c r="J30" t="s">
        <v>8</v>
      </c>
      <c r="K30" t="s">
        <v>9</v>
      </c>
      <c r="L30" t="s">
        <v>10</v>
      </c>
      <c r="M30" t="s">
        <v>11</v>
      </c>
      <c r="N30" t="s">
        <v>12</v>
      </c>
      <c r="O30" t="s">
        <v>13</v>
      </c>
      <c r="P30" t="s">
        <v>14</v>
      </c>
      <c r="Q30" t="s">
        <v>15</v>
      </c>
      <c r="R30" t="s">
        <v>16</v>
      </c>
      <c r="S30" t="s">
        <v>17</v>
      </c>
      <c r="T30" t="s">
        <v>18</v>
      </c>
      <c r="U30" t="s">
        <v>19</v>
      </c>
      <c r="V30" t="s">
        <v>20</v>
      </c>
      <c r="W30" t="s">
        <v>21</v>
      </c>
      <c r="X30" t="s">
        <v>22</v>
      </c>
      <c r="Y30" t="s">
        <v>23</v>
      </c>
      <c r="Z30" t="s">
        <v>24</v>
      </c>
      <c r="AA30" t="s">
        <v>264</v>
      </c>
      <c r="AB30" t="s">
        <v>265</v>
      </c>
      <c r="AC30" t="s">
        <v>266</v>
      </c>
      <c r="AD30" t="s">
        <v>267</v>
      </c>
      <c r="AE30" t="s">
        <v>268</v>
      </c>
      <c r="AF30" t="s">
        <v>269</v>
      </c>
      <c r="AG30" t="s">
        <v>270</v>
      </c>
      <c r="AH30" t="s">
        <v>271</v>
      </c>
      <c r="AI30" t="s">
        <v>272</v>
      </c>
      <c r="AJ30" t="s">
        <v>273</v>
      </c>
      <c r="AK30" t="s">
        <v>274</v>
      </c>
      <c r="AL30" t="s">
        <v>275</v>
      </c>
      <c r="AM30" t="s">
        <v>276</v>
      </c>
      <c r="AN30" t="s">
        <v>277</v>
      </c>
      <c r="AO30" t="s">
        <v>278</v>
      </c>
      <c r="AP30" t="s">
        <v>279</v>
      </c>
      <c r="AQ30" t="s">
        <v>280</v>
      </c>
    </row>
    <row r="31" spans="1:43" x14ac:dyDescent="0.2">
      <c r="A31">
        <v>13310</v>
      </c>
      <c r="B31">
        <v>1</v>
      </c>
      <c r="C31">
        <v>1999</v>
      </c>
      <c r="D31" s="1">
        <v>43767.320833333331</v>
      </c>
      <c r="E31" t="s">
        <v>209</v>
      </c>
      <c r="F31">
        <v>4</v>
      </c>
      <c r="G31">
        <v>2</v>
      </c>
      <c r="H31">
        <v>4</v>
      </c>
      <c r="I31">
        <v>2</v>
      </c>
      <c r="J31">
        <v>4</v>
      </c>
      <c r="K31">
        <v>2</v>
      </c>
      <c r="L31">
        <v>4</v>
      </c>
      <c r="M31">
        <v>2</v>
      </c>
      <c r="N31">
        <v>2</v>
      </c>
      <c r="O31">
        <v>4</v>
      </c>
      <c r="P31">
        <v>4</v>
      </c>
      <c r="Q31">
        <v>2</v>
      </c>
      <c r="R31">
        <v>3</v>
      </c>
      <c r="S31">
        <v>2</v>
      </c>
      <c r="T31">
        <v>1</v>
      </c>
      <c r="U31">
        <v>1</v>
      </c>
      <c r="V31">
        <v>5</v>
      </c>
      <c r="W31">
        <v>4</v>
      </c>
      <c r="X31">
        <v>2</v>
      </c>
      <c r="Y31">
        <v>5</v>
      </c>
      <c r="Z31">
        <v>1</v>
      </c>
      <c r="AA31">
        <v>8</v>
      </c>
      <c r="AB31">
        <v>10</v>
      </c>
      <c r="AC31">
        <v>8</v>
      </c>
      <c r="AD31">
        <v>12</v>
      </c>
      <c r="AE31">
        <v>5</v>
      </c>
      <c r="AF31">
        <v>9</v>
      </c>
      <c r="AG31">
        <v>6</v>
      </c>
      <c r="AH31">
        <v>6</v>
      </c>
      <c r="AI31">
        <v>4</v>
      </c>
      <c r="AJ31">
        <v>6</v>
      </c>
      <c r="AK31">
        <v>8</v>
      </c>
      <c r="AL31">
        <v>4</v>
      </c>
      <c r="AM31">
        <v>4</v>
      </c>
      <c r="AN31">
        <v>3</v>
      </c>
      <c r="AO31">
        <v>5</v>
      </c>
      <c r="AP31">
        <v>5</v>
      </c>
      <c r="AQ31">
        <v>2</v>
      </c>
    </row>
    <row r="32" spans="1:43" x14ac:dyDescent="0.2">
      <c r="A32">
        <v>13348</v>
      </c>
      <c r="B32">
        <v>1</v>
      </c>
      <c r="C32">
        <v>1970</v>
      </c>
      <c r="D32" s="1">
        <v>43767.382638888892</v>
      </c>
      <c r="E32" t="s">
        <v>29</v>
      </c>
      <c r="F32">
        <v>2</v>
      </c>
      <c r="G32">
        <v>1</v>
      </c>
      <c r="H32">
        <v>5</v>
      </c>
      <c r="I32">
        <v>1</v>
      </c>
      <c r="J32">
        <v>4</v>
      </c>
      <c r="K32">
        <v>2</v>
      </c>
      <c r="L32">
        <v>1</v>
      </c>
      <c r="M32">
        <v>1</v>
      </c>
      <c r="N32">
        <v>1</v>
      </c>
      <c r="O32">
        <v>3</v>
      </c>
      <c r="P32">
        <v>4</v>
      </c>
      <c r="Q32">
        <v>1</v>
      </c>
      <c r="R32">
        <v>4</v>
      </c>
      <c r="S32">
        <v>1</v>
      </c>
      <c r="T32">
        <v>2</v>
      </c>
      <c r="U32">
        <v>5</v>
      </c>
      <c r="V32">
        <v>1</v>
      </c>
      <c r="W32">
        <v>2</v>
      </c>
      <c r="X32">
        <v>4</v>
      </c>
      <c r="Y32">
        <v>1</v>
      </c>
      <c r="Z32">
        <v>5</v>
      </c>
      <c r="AA32">
        <v>66</v>
      </c>
      <c r="AB32">
        <v>7</v>
      </c>
      <c r="AC32">
        <v>3</v>
      </c>
      <c r="AD32">
        <v>8</v>
      </c>
      <c r="AE32">
        <v>3</v>
      </c>
      <c r="AF32">
        <v>4</v>
      </c>
      <c r="AG32">
        <v>2</v>
      </c>
      <c r="AH32">
        <v>3</v>
      </c>
      <c r="AI32">
        <v>5</v>
      </c>
      <c r="AJ32">
        <v>2</v>
      </c>
      <c r="AK32">
        <v>8</v>
      </c>
      <c r="AL32">
        <v>3</v>
      </c>
      <c r="AM32">
        <v>3</v>
      </c>
      <c r="AN32">
        <v>3</v>
      </c>
      <c r="AO32">
        <v>2</v>
      </c>
      <c r="AP32">
        <v>7</v>
      </c>
      <c r="AQ32">
        <v>0</v>
      </c>
    </row>
    <row r="33" spans="1:43" x14ac:dyDescent="0.2">
      <c r="A33">
        <v>13366</v>
      </c>
      <c r="B33">
        <v>1</v>
      </c>
      <c r="C33">
        <v>1994</v>
      </c>
      <c r="D33" s="1">
        <v>43767.385416666664</v>
      </c>
      <c r="E33" t="s">
        <v>209</v>
      </c>
      <c r="F33">
        <v>2</v>
      </c>
      <c r="G33">
        <v>1</v>
      </c>
      <c r="H33">
        <v>5</v>
      </c>
      <c r="I33">
        <v>1</v>
      </c>
      <c r="J33">
        <v>5</v>
      </c>
      <c r="K33">
        <v>1</v>
      </c>
      <c r="L33">
        <v>2</v>
      </c>
      <c r="M33">
        <v>4</v>
      </c>
      <c r="N33">
        <v>2</v>
      </c>
      <c r="O33">
        <v>1</v>
      </c>
      <c r="P33">
        <v>1</v>
      </c>
      <c r="Q33">
        <v>1</v>
      </c>
      <c r="R33">
        <v>1</v>
      </c>
      <c r="S33">
        <v>1</v>
      </c>
      <c r="T33">
        <v>4</v>
      </c>
      <c r="U33">
        <v>1</v>
      </c>
      <c r="V33">
        <v>5</v>
      </c>
      <c r="W33">
        <v>2</v>
      </c>
      <c r="X33">
        <v>4</v>
      </c>
      <c r="Y33">
        <v>1</v>
      </c>
      <c r="Z33">
        <v>5</v>
      </c>
      <c r="AA33">
        <v>28</v>
      </c>
      <c r="AB33">
        <v>10</v>
      </c>
      <c r="AC33">
        <v>5</v>
      </c>
      <c r="AD33">
        <v>5</v>
      </c>
      <c r="AE33">
        <v>5</v>
      </c>
      <c r="AF33">
        <v>12</v>
      </c>
      <c r="AG33">
        <v>8</v>
      </c>
      <c r="AH33">
        <v>4</v>
      </c>
      <c r="AI33">
        <v>3</v>
      </c>
      <c r="AJ33">
        <v>5</v>
      </c>
      <c r="AK33">
        <v>4</v>
      </c>
      <c r="AL33">
        <v>5</v>
      </c>
      <c r="AM33">
        <v>5</v>
      </c>
      <c r="AN33">
        <v>9</v>
      </c>
      <c r="AO33">
        <v>5</v>
      </c>
      <c r="AP33">
        <v>8</v>
      </c>
      <c r="AQ33">
        <v>-12</v>
      </c>
    </row>
    <row r="34" spans="1:43" x14ac:dyDescent="0.2">
      <c r="A34">
        <v>13384</v>
      </c>
      <c r="B34">
        <v>0</v>
      </c>
      <c r="C34">
        <v>1989</v>
      </c>
      <c r="D34" s="1">
        <v>43767.40625</v>
      </c>
      <c r="E34" t="s">
        <v>30</v>
      </c>
      <c r="F34">
        <v>5</v>
      </c>
      <c r="G34">
        <v>4</v>
      </c>
      <c r="H34">
        <v>2</v>
      </c>
      <c r="I34">
        <v>1</v>
      </c>
      <c r="J34">
        <v>2</v>
      </c>
      <c r="K34">
        <v>4</v>
      </c>
      <c r="L34">
        <v>4</v>
      </c>
      <c r="M34">
        <v>5</v>
      </c>
      <c r="N34">
        <v>5</v>
      </c>
      <c r="O34">
        <v>4</v>
      </c>
      <c r="P34">
        <v>1</v>
      </c>
      <c r="Q34">
        <v>1</v>
      </c>
      <c r="R34">
        <v>1</v>
      </c>
      <c r="S34">
        <v>1</v>
      </c>
      <c r="T34">
        <v>5</v>
      </c>
      <c r="U34">
        <v>1</v>
      </c>
      <c r="V34">
        <v>5</v>
      </c>
      <c r="W34">
        <v>5</v>
      </c>
      <c r="X34">
        <v>1</v>
      </c>
      <c r="Y34">
        <v>1</v>
      </c>
      <c r="Z34">
        <v>5</v>
      </c>
      <c r="AA34">
        <v>4</v>
      </c>
      <c r="AB34">
        <v>8</v>
      </c>
      <c r="AC34">
        <v>4</v>
      </c>
      <c r="AD34">
        <v>5</v>
      </c>
      <c r="AE34">
        <v>6</v>
      </c>
      <c r="AF34">
        <v>6</v>
      </c>
      <c r="AG34">
        <v>3</v>
      </c>
      <c r="AH34">
        <v>5</v>
      </c>
      <c r="AI34">
        <v>5</v>
      </c>
      <c r="AJ34">
        <v>5</v>
      </c>
      <c r="AK34">
        <v>3</v>
      </c>
      <c r="AL34">
        <v>2</v>
      </c>
      <c r="AM34">
        <v>4</v>
      </c>
      <c r="AN34">
        <v>4</v>
      </c>
      <c r="AO34">
        <v>3</v>
      </c>
      <c r="AP34">
        <v>7</v>
      </c>
      <c r="AQ34">
        <v>30</v>
      </c>
    </row>
    <row r="35" spans="1:43" x14ac:dyDescent="0.2">
      <c r="A35">
        <v>13380</v>
      </c>
      <c r="B35">
        <v>0</v>
      </c>
      <c r="C35">
        <v>1999</v>
      </c>
      <c r="D35" s="1">
        <v>43767.408333333333</v>
      </c>
      <c r="E35" t="s">
        <v>31</v>
      </c>
      <c r="F35">
        <v>3</v>
      </c>
      <c r="G35">
        <v>2</v>
      </c>
      <c r="H35">
        <v>4</v>
      </c>
      <c r="I35">
        <v>1</v>
      </c>
      <c r="J35">
        <v>2</v>
      </c>
      <c r="K35">
        <v>4</v>
      </c>
      <c r="L35">
        <v>5</v>
      </c>
      <c r="M35">
        <v>5</v>
      </c>
      <c r="N35">
        <v>2</v>
      </c>
      <c r="O35">
        <v>5</v>
      </c>
      <c r="P35">
        <v>1</v>
      </c>
      <c r="Q35">
        <v>1</v>
      </c>
      <c r="R35">
        <v>1</v>
      </c>
      <c r="S35">
        <v>2</v>
      </c>
      <c r="T35">
        <v>5</v>
      </c>
      <c r="U35">
        <v>5</v>
      </c>
      <c r="V35">
        <v>1</v>
      </c>
      <c r="W35">
        <v>5</v>
      </c>
      <c r="X35">
        <v>1</v>
      </c>
      <c r="Y35">
        <v>5</v>
      </c>
      <c r="Z35">
        <v>1</v>
      </c>
      <c r="AA35">
        <v>11</v>
      </c>
      <c r="AB35">
        <v>6</v>
      </c>
      <c r="AC35">
        <v>4</v>
      </c>
      <c r="AD35">
        <v>7</v>
      </c>
      <c r="AE35">
        <v>9</v>
      </c>
      <c r="AF35">
        <v>8</v>
      </c>
      <c r="AG35">
        <v>6</v>
      </c>
      <c r="AH35">
        <v>3</v>
      </c>
      <c r="AI35">
        <v>2</v>
      </c>
      <c r="AJ35">
        <v>9</v>
      </c>
      <c r="AK35">
        <v>4</v>
      </c>
      <c r="AL35">
        <v>4</v>
      </c>
      <c r="AM35">
        <v>5</v>
      </c>
      <c r="AN35">
        <v>4</v>
      </c>
      <c r="AO35">
        <v>4</v>
      </c>
      <c r="AP35">
        <v>5</v>
      </c>
      <c r="AQ35">
        <v>37</v>
      </c>
    </row>
    <row r="36" spans="1:43" x14ac:dyDescent="0.2">
      <c r="A36">
        <v>13386</v>
      </c>
      <c r="B36">
        <v>0</v>
      </c>
      <c r="C36">
        <v>1996</v>
      </c>
      <c r="D36" s="1">
        <v>43767.413888888892</v>
      </c>
      <c r="E36" t="s">
        <v>32</v>
      </c>
      <c r="F36">
        <v>4</v>
      </c>
      <c r="G36">
        <v>4</v>
      </c>
      <c r="H36">
        <v>2</v>
      </c>
      <c r="I36">
        <v>5</v>
      </c>
      <c r="J36">
        <v>1</v>
      </c>
      <c r="K36">
        <v>5</v>
      </c>
      <c r="L36">
        <v>5</v>
      </c>
      <c r="M36">
        <v>3</v>
      </c>
      <c r="N36">
        <v>2</v>
      </c>
      <c r="O36">
        <v>4</v>
      </c>
      <c r="P36">
        <v>1</v>
      </c>
      <c r="Q36">
        <v>1</v>
      </c>
      <c r="R36">
        <v>4</v>
      </c>
      <c r="S36">
        <v>2</v>
      </c>
      <c r="T36">
        <v>5</v>
      </c>
      <c r="U36">
        <v>5</v>
      </c>
      <c r="V36">
        <v>1</v>
      </c>
      <c r="W36">
        <v>5</v>
      </c>
      <c r="X36">
        <v>1</v>
      </c>
      <c r="Y36">
        <v>4</v>
      </c>
      <c r="Z36">
        <v>2</v>
      </c>
      <c r="AA36">
        <v>5</v>
      </c>
      <c r="AB36">
        <v>9</v>
      </c>
      <c r="AC36">
        <v>4</v>
      </c>
      <c r="AD36">
        <v>3</v>
      </c>
      <c r="AE36">
        <v>5</v>
      </c>
      <c r="AF36">
        <v>7</v>
      </c>
      <c r="AG36">
        <v>6</v>
      </c>
      <c r="AH36">
        <v>13</v>
      </c>
      <c r="AI36">
        <v>3</v>
      </c>
      <c r="AJ36">
        <v>4</v>
      </c>
      <c r="AK36">
        <v>4</v>
      </c>
      <c r="AL36">
        <v>4</v>
      </c>
      <c r="AM36">
        <v>3</v>
      </c>
      <c r="AN36">
        <v>4</v>
      </c>
      <c r="AO36">
        <v>3</v>
      </c>
      <c r="AP36">
        <v>6</v>
      </c>
      <c r="AQ36">
        <v>49</v>
      </c>
    </row>
    <row r="37" spans="1:43" x14ac:dyDescent="0.2">
      <c r="A37">
        <v>13430</v>
      </c>
      <c r="B37">
        <v>0</v>
      </c>
      <c r="C37">
        <v>2000</v>
      </c>
      <c r="D37" s="1">
        <v>43767.418055555558</v>
      </c>
      <c r="E37" t="s">
        <v>33</v>
      </c>
      <c r="F37">
        <v>1</v>
      </c>
      <c r="G37">
        <v>4</v>
      </c>
      <c r="H37">
        <v>2</v>
      </c>
      <c r="I37">
        <v>1</v>
      </c>
      <c r="J37">
        <v>4</v>
      </c>
      <c r="K37">
        <v>2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5</v>
      </c>
      <c r="W37">
        <v>1</v>
      </c>
      <c r="X37">
        <v>5</v>
      </c>
      <c r="Y37">
        <v>1</v>
      </c>
      <c r="Z37">
        <v>5</v>
      </c>
      <c r="AA37">
        <v>6</v>
      </c>
      <c r="AB37">
        <v>3</v>
      </c>
      <c r="AC37">
        <v>3</v>
      </c>
      <c r="AD37">
        <v>6</v>
      </c>
      <c r="AE37">
        <v>4</v>
      </c>
      <c r="AF37">
        <v>6</v>
      </c>
      <c r="AG37">
        <v>3</v>
      </c>
      <c r="AH37">
        <v>3</v>
      </c>
      <c r="AI37">
        <v>2</v>
      </c>
      <c r="AJ37">
        <v>3</v>
      </c>
      <c r="AK37">
        <v>3</v>
      </c>
      <c r="AL37">
        <v>3</v>
      </c>
      <c r="AM37">
        <v>2</v>
      </c>
      <c r="AN37">
        <v>6</v>
      </c>
      <c r="AO37">
        <v>4</v>
      </c>
      <c r="AP37">
        <v>6</v>
      </c>
      <c r="AQ37">
        <v>9</v>
      </c>
    </row>
    <row r="38" spans="1:43" x14ac:dyDescent="0.2">
      <c r="A38">
        <v>13452</v>
      </c>
      <c r="B38">
        <v>1</v>
      </c>
      <c r="C38">
        <v>1984</v>
      </c>
      <c r="D38" s="1">
        <v>43767.438888888886</v>
      </c>
      <c r="E38" t="s">
        <v>281</v>
      </c>
      <c r="F38">
        <v>1</v>
      </c>
      <c r="G38">
        <v>1</v>
      </c>
      <c r="H38">
        <v>5</v>
      </c>
      <c r="I38">
        <v>1</v>
      </c>
      <c r="J38">
        <v>4</v>
      </c>
      <c r="K38">
        <v>2</v>
      </c>
      <c r="L38">
        <v>3</v>
      </c>
      <c r="M38">
        <v>2</v>
      </c>
      <c r="N38">
        <v>1</v>
      </c>
      <c r="O38">
        <v>3</v>
      </c>
      <c r="P38">
        <v>3</v>
      </c>
      <c r="Q38">
        <v>1</v>
      </c>
      <c r="R38">
        <v>3</v>
      </c>
      <c r="S38">
        <v>2</v>
      </c>
      <c r="T38">
        <v>5</v>
      </c>
      <c r="U38">
        <v>4</v>
      </c>
      <c r="V38">
        <v>2</v>
      </c>
      <c r="W38">
        <v>5</v>
      </c>
      <c r="X38">
        <v>1</v>
      </c>
      <c r="Y38">
        <v>1</v>
      </c>
      <c r="Z38">
        <v>5</v>
      </c>
      <c r="AA38">
        <v>7</v>
      </c>
      <c r="AB38">
        <v>3</v>
      </c>
      <c r="AC38">
        <v>3</v>
      </c>
      <c r="AD38">
        <v>4</v>
      </c>
      <c r="AE38">
        <v>6</v>
      </c>
      <c r="AF38">
        <v>7</v>
      </c>
      <c r="AG38">
        <v>3</v>
      </c>
      <c r="AH38">
        <v>5</v>
      </c>
      <c r="AI38">
        <v>1</v>
      </c>
      <c r="AJ38">
        <v>4</v>
      </c>
      <c r="AK38">
        <v>5</v>
      </c>
      <c r="AL38">
        <v>3</v>
      </c>
      <c r="AM38">
        <v>5</v>
      </c>
      <c r="AN38">
        <v>4</v>
      </c>
      <c r="AO38">
        <v>5</v>
      </c>
      <c r="AP38">
        <v>6</v>
      </c>
      <c r="AQ38">
        <v>-27</v>
      </c>
    </row>
    <row r="39" spans="1:43" x14ac:dyDescent="0.2">
      <c r="A39">
        <v>13455</v>
      </c>
      <c r="B39">
        <v>0</v>
      </c>
      <c r="C39">
        <v>1997</v>
      </c>
      <c r="D39" s="1">
        <v>43767.439583333333</v>
      </c>
      <c r="E39" t="s">
        <v>209</v>
      </c>
      <c r="F39">
        <v>2</v>
      </c>
      <c r="G39">
        <v>1</v>
      </c>
      <c r="H39">
        <v>5</v>
      </c>
      <c r="I39">
        <v>1</v>
      </c>
      <c r="J39">
        <v>1</v>
      </c>
      <c r="K39">
        <v>5</v>
      </c>
      <c r="L39">
        <v>3</v>
      </c>
      <c r="M39">
        <v>3</v>
      </c>
      <c r="N39">
        <v>1</v>
      </c>
      <c r="O39">
        <v>5</v>
      </c>
      <c r="P39">
        <v>5</v>
      </c>
      <c r="Q39">
        <v>3</v>
      </c>
      <c r="R39">
        <v>2</v>
      </c>
      <c r="S39">
        <v>2</v>
      </c>
      <c r="T39">
        <v>5</v>
      </c>
      <c r="U39">
        <v>1</v>
      </c>
      <c r="V39">
        <v>5</v>
      </c>
      <c r="W39">
        <v>4</v>
      </c>
      <c r="X39">
        <v>2</v>
      </c>
      <c r="Y39">
        <v>3</v>
      </c>
      <c r="Z39">
        <v>3</v>
      </c>
      <c r="AA39">
        <v>16</v>
      </c>
      <c r="AB39">
        <v>4</v>
      </c>
      <c r="AC39">
        <v>4</v>
      </c>
      <c r="AD39">
        <v>6</v>
      </c>
      <c r="AE39">
        <v>3</v>
      </c>
      <c r="AF39">
        <v>5</v>
      </c>
      <c r="AG39">
        <v>3</v>
      </c>
      <c r="AH39">
        <v>3</v>
      </c>
      <c r="AI39">
        <v>2</v>
      </c>
      <c r="AJ39">
        <v>5</v>
      </c>
      <c r="AK39">
        <v>4</v>
      </c>
      <c r="AL39">
        <v>3</v>
      </c>
      <c r="AM39">
        <v>4</v>
      </c>
      <c r="AN39">
        <v>2</v>
      </c>
      <c r="AO39">
        <v>4</v>
      </c>
      <c r="AP39">
        <v>7</v>
      </c>
      <c r="AQ39">
        <v>2</v>
      </c>
    </row>
    <row r="40" spans="1:43" x14ac:dyDescent="0.2">
      <c r="A40">
        <v>13474</v>
      </c>
      <c r="B40">
        <v>0</v>
      </c>
      <c r="C40">
        <v>1997</v>
      </c>
      <c r="D40" s="1">
        <v>43767.45416666667</v>
      </c>
      <c r="E40" t="s">
        <v>34</v>
      </c>
      <c r="F40">
        <v>2</v>
      </c>
      <c r="G40">
        <v>1</v>
      </c>
      <c r="H40">
        <v>5</v>
      </c>
      <c r="I40">
        <v>1</v>
      </c>
      <c r="J40">
        <v>2</v>
      </c>
      <c r="K40">
        <v>4</v>
      </c>
      <c r="L40">
        <v>2</v>
      </c>
      <c r="M40">
        <v>1</v>
      </c>
      <c r="N40">
        <v>1</v>
      </c>
      <c r="O40">
        <v>1</v>
      </c>
      <c r="P40">
        <v>1</v>
      </c>
      <c r="Q40">
        <v>1</v>
      </c>
      <c r="R40">
        <v>2</v>
      </c>
      <c r="S40">
        <v>1</v>
      </c>
      <c r="T40">
        <v>5</v>
      </c>
      <c r="U40">
        <v>1</v>
      </c>
      <c r="V40">
        <v>5</v>
      </c>
      <c r="W40">
        <v>4</v>
      </c>
      <c r="X40">
        <v>2</v>
      </c>
      <c r="Y40">
        <v>3</v>
      </c>
      <c r="Z40">
        <v>3</v>
      </c>
      <c r="AA40">
        <v>5</v>
      </c>
      <c r="AB40">
        <v>7</v>
      </c>
      <c r="AC40">
        <v>10</v>
      </c>
      <c r="AD40">
        <v>5</v>
      </c>
      <c r="AE40">
        <v>7</v>
      </c>
      <c r="AF40">
        <v>6</v>
      </c>
      <c r="AG40">
        <v>3</v>
      </c>
      <c r="AH40">
        <v>3</v>
      </c>
      <c r="AI40">
        <v>2</v>
      </c>
      <c r="AJ40">
        <v>3</v>
      </c>
      <c r="AK40">
        <v>5</v>
      </c>
      <c r="AL40">
        <v>4</v>
      </c>
      <c r="AM40">
        <v>4</v>
      </c>
      <c r="AN40">
        <v>5</v>
      </c>
      <c r="AO40">
        <v>6</v>
      </c>
      <c r="AP40">
        <v>8</v>
      </c>
      <c r="AQ40">
        <v>-23</v>
      </c>
    </row>
    <row r="41" spans="1:43" x14ac:dyDescent="0.2">
      <c r="A41">
        <v>13462</v>
      </c>
      <c r="B41">
        <v>0</v>
      </c>
      <c r="C41">
        <v>1969</v>
      </c>
      <c r="D41" s="1">
        <v>43767.456250000003</v>
      </c>
      <c r="E41" t="s">
        <v>35</v>
      </c>
      <c r="F41">
        <v>1</v>
      </c>
      <c r="G41">
        <v>1</v>
      </c>
      <c r="H41">
        <v>5</v>
      </c>
      <c r="I41">
        <v>1</v>
      </c>
      <c r="J41">
        <v>1</v>
      </c>
      <c r="K41">
        <v>5</v>
      </c>
      <c r="L41">
        <v>1</v>
      </c>
      <c r="M41">
        <v>1</v>
      </c>
      <c r="N41">
        <v>1</v>
      </c>
      <c r="O41">
        <v>1</v>
      </c>
      <c r="P41">
        <v>3</v>
      </c>
      <c r="Q41">
        <v>1</v>
      </c>
      <c r="R41">
        <v>1</v>
      </c>
      <c r="S41">
        <v>1</v>
      </c>
      <c r="T41">
        <v>1</v>
      </c>
      <c r="U41">
        <v>1</v>
      </c>
      <c r="V41">
        <v>5</v>
      </c>
      <c r="W41">
        <v>5</v>
      </c>
      <c r="X41">
        <v>1</v>
      </c>
      <c r="Y41">
        <v>1</v>
      </c>
      <c r="Z41">
        <v>5</v>
      </c>
      <c r="AA41">
        <v>16</v>
      </c>
      <c r="AB41">
        <v>13</v>
      </c>
      <c r="AC41">
        <v>7</v>
      </c>
      <c r="AD41">
        <v>5</v>
      </c>
      <c r="AE41">
        <v>6</v>
      </c>
      <c r="AF41">
        <v>11</v>
      </c>
      <c r="AG41">
        <v>9</v>
      </c>
      <c r="AH41">
        <v>4</v>
      </c>
      <c r="AI41">
        <v>4</v>
      </c>
      <c r="AJ41">
        <v>5</v>
      </c>
      <c r="AK41">
        <v>5</v>
      </c>
      <c r="AL41">
        <v>3</v>
      </c>
      <c r="AM41">
        <v>4</v>
      </c>
      <c r="AN41">
        <v>11</v>
      </c>
      <c r="AO41">
        <v>10</v>
      </c>
      <c r="AP41">
        <v>7</v>
      </c>
      <c r="AQ41">
        <v>11</v>
      </c>
    </row>
    <row r="42" spans="1:43" x14ac:dyDescent="0.2">
      <c r="A42">
        <v>13485</v>
      </c>
      <c r="B42">
        <v>0</v>
      </c>
      <c r="C42">
        <v>1996</v>
      </c>
      <c r="D42" s="1">
        <v>43767.46597222222</v>
      </c>
      <c r="E42" t="s">
        <v>36</v>
      </c>
      <c r="F42">
        <v>3</v>
      </c>
      <c r="G42">
        <v>2</v>
      </c>
      <c r="H42">
        <v>4</v>
      </c>
      <c r="I42">
        <v>1</v>
      </c>
      <c r="J42">
        <v>3</v>
      </c>
      <c r="K42">
        <v>3</v>
      </c>
      <c r="L42">
        <v>2</v>
      </c>
      <c r="M42">
        <v>3</v>
      </c>
      <c r="N42">
        <v>2</v>
      </c>
      <c r="O42">
        <v>5</v>
      </c>
      <c r="P42">
        <v>5</v>
      </c>
      <c r="Q42">
        <v>1</v>
      </c>
      <c r="R42">
        <v>1</v>
      </c>
      <c r="S42">
        <v>1</v>
      </c>
      <c r="T42">
        <v>2</v>
      </c>
      <c r="U42">
        <v>4</v>
      </c>
      <c r="V42">
        <v>2</v>
      </c>
      <c r="W42">
        <v>3</v>
      </c>
      <c r="X42">
        <v>3</v>
      </c>
      <c r="Y42">
        <v>3</v>
      </c>
      <c r="Z42">
        <v>3</v>
      </c>
      <c r="AA42">
        <v>9</v>
      </c>
      <c r="AB42">
        <v>5</v>
      </c>
      <c r="AC42">
        <v>3</v>
      </c>
      <c r="AD42">
        <v>5</v>
      </c>
      <c r="AE42">
        <v>4</v>
      </c>
      <c r="AF42">
        <v>5</v>
      </c>
      <c r="AG42">
        <v>3</v>
      </c>
      <c r="AH42">
        <v>3</v>
      </c>
      <c r="AI42">
        <v>3</v>
      </c>
      <c r="AJ42">
        <v>3</v>
      </c>
      <c r="AK42">
        <v>9</v>
      </c>
      <c r="AL42">
        <v>2</v>
      </c>
      <c r="AM42">
        <v>3</v>
      </c>
      <c r="AN42">
        <v>3</v>
      </c>
      <c r="AO42">
        <v>5</v>
      </c>
      <c r="AP42">
        <v>5</v>
      </c>
      <c r="AQ42">
        <v>-25</v>
      </c>
    </row>
    <row r="43" spans="1:43" x14ac:dyDescent="0.2">
      <c r="A43">
        <v>13490</v>
      </c>
      <c r="B43">
        <v>1</v>
      </c>
      <c r="C43">
        <v>1978</v>
      </c>
      <c r="D43" s="1">
        <v>43767.47152777778</v>
      </c>
      <c r="E43" t="s">
        <v>37</v>
      </c>
      <c r="F43">
        <v>2</v>
      </c>
      <c r="G43">
        <v>1</v>
      </c>
      <c r="H43">
        <v>5</v>
      </c>
      <c r="I43">
        <v>2</v>
      </c>
      <c r="J43">
        <v>4</v>
      </c>
      <c r="K43">
        <v>2</v>
      </c>
      <c r="L43">
        <v>2</v>
      </c>
      <c r="M43">
        <v>2</v>
      </c>
      <c r="N43">
        <v>1</v>
      </c>
      <c r="O43">
        <v>3</v>
      </c>
      <c r="P43">
        <v>3</v>
      </c>
      <c r="Q43">
        <v>1</v>
      </c>
      <c r="R43">
        <v>3</v>
      </c>
      <c r="S43">
        <v>1</v>
      </c>
      <c r="T43">
        <v>5</v>
      </c>
      <c r="U43">
        <v>5</v>
      </c>
      <c r="V43">
        <v>1</v>
      </c>
      <c r="W43">
        <v>5</v>
      </c>
      <c r="X43">
        <v>1</v>
      </c>
      <c r="Y43">
        <v>3</v>
      </c>
      <c r="Z43">
        <v>3</v>
      </c>
      <c r="AA43">
        <v>10</v>
      </c>
      <c r="AB43">
        <v>7</v>
      </c>
      <c r="AC43">
        <v>4</v>
      </c>
      <c r="AD43">
        <v>2</v>
      </c>
      <c r="AE43">
        <v>3</v>
      </c>
      <c r="AF43">
        <v>5</v>
      </c>
      <c r="AG43">
        <v>4</v>
      </c>
      <c r="AH43">
        <v>2</v>
      </c>
      <c r="AI43">
        <v>1</v>
      </c>
      <c r="AJ43">
        <v>3</v>
      </c>
      <c r="AK43">
        <v>8</v>
      </c>
      <c r="AL43">
        <v>3</v>
      </c>
      <c r="AM43">
        <v>2</v>
      </c>
      <c r="AN43">
        <v>5</v>
      </c>
      <c r="AO43">
        <v>2</v>
      </c>
      <c r="AP43">
        <v>3</v>
      </c>
      <c r="AQ43">
        <v>-23</v>
      </c>
    </row>
    <row r="44" spans="1:43" x14ac:dyDescent="0.2">
      <c r="A44">
        <v>13487</v>
      </c>
      <c r="B44">
        <v>0</v>
      </c>
      <c r="C44">
        <v>1999</v>
      </c>
      <c r="D44" s="1">
        <v>43767.478472222225</v>
      </c>
      <c r="E44" t="s">
        <v>38</v>
      </c>
      <c r="F44">
        <v>2</v>
      </c>
      <c r="G44">
        <v>2</v>
      </c>
      <c r="H44">
        <v>4</v>
      </c>
      <c r="I44">
        <v>1</v>
      </c>
      <c r="J44">
        <v>2</v>
      </c>
      <c r="K44">
        <v>4</v>
      </c>
      <c r="L44">
        <v>2</v>
      </c>
      <c r="M44">
        <v>2</v>
      </c>
      <c r="N44">
        <v>2</v>
      </c>
      <c r="O44">
        <v>2</v>
      </c>
      <c r="P44">
        <v>2</v>
      </c>
      <c r="Q44">
        <v>1</v>
      </c>
      <c r="R44">
        <v>2</v>
      </c>
      <c r="S44">
        <v>1</v>
      </c>
      <c r="T44">
        <v>4</v>
      </c>
      <c r="U44">
        <v>5</v>
      </c>
      <c r="V44">
        <v>1</v>
      </c>
      <c r="W44">
        <v>4</v>
      </c>
      <c r="X44">
        <v>2</v>
      </c>
      <c r="Y44">
        <v>2</v>
      </c>
      <c r="Z44">
        <v>4</v>
      </c>
      <c r="AA44">
        <v>10</v>
      </c>
      <c r="AB44">
        <v>9</v>
      </c>
      <c r="AC44">
        <v>4</v>
      </c>
      <c r="AD44">
        <v>5</v>
      </c>
      <c r="AE44">
        <v>4</v>
      </c>
      <c r="AF44">
        <v>6</v>
      </c>
      <c r="AG44">
        <v>2</v>
      </c>
      <c r="AH44">
        <v>3</v>
      </c>
      <c r="AI44">
        <v>2</v>
      </c>
      <c r="AJ44">
        <v>4</v>
      </c>
      <c r="AK44">
        <v>4</v>
      </c>
      <c r="AL44">
        <v>2</v>
      </c>
      <c r="AM44">
        <v>4</v>
      </c>
      <c r="AN44">
        <v>3</v>
      </c>
      <c r="AO44">
        <v>3</v>
      </c>
      <c r="AP44">
        <v>6</v>
      </c>
      <c r="AQ44">
        <v>-40</v>
      </c>
    </row>
    <row r="45" spans="1:43" x14ac:dyDescent="0.2">
      <c r="A45">
        <v>13500</v>
      </c>
      <c r="B45">
        <v>0</v>
      </c>
      <c r="C45">
        <v>1993</v>
      </c>
      <c r="D45" s="1">
        <v>43767.481249999997</v>
      </c>
      <c r="E45" t="s">
        <v>39</v>
      </c>
      <c r="F45">
        <v>3</v>
      </c>
      <c r="G45">
        <v>1</v>
      </c>
      <c r="H45">
        <v>5</v>
      </c>
      <c r="I45">
        <v>1</v>
      </c>
      <c r="J45">
        <v>4</v>
      </c>
      <c r="K45">
        <v>2</v>
      </c>
      <c r="L45">
        <v>1</v>
      </c>
      <c r="M45">
        <v>3</v>
      </c>
      <c r="N45">
        <v>1</v>
      </c>
      <c r="O45">
        <v>4</v>
      </c>
      <c r="P45">
        <v>4</v>
      </c>
      <c r="Q45">
        <v>1</v>
      </c>
      <c r="R45">
        <v>1</v>
      </c>
      <c r="S45">
        <v>1</v>
      </c>
      <c r="T45">
        <v>4</v>
      </c>
      <c r="U45">
        <v>5</v>
      </c>
      <c r="V45">
        <v>1</v>
      </c>
      <c r="W45">
        <v>4</v>
      </c>
      <c r="X45">
        <v>2</v>
      </c>
      <c r="Y45">
        <v>5</v>
      </c>
      <c r="Z45">
        <v>1</v>
      </c>
      <c r="AA45">
        <v>23</v>
      </c>
      <c r="AB45">
        <v>5</v>
      </c>
      <c r="AC45">
        <v>5</v>
      </c>
      <c r="AD45">
        <v>8</v>
      </c>
      <c r="AE45">
        <v>3</v>
      </c>
      <c r="AF45">
        <v>8</v>
      </c>
      <c r="AG45">
        <v>4</v>
      </c>
      <c r="AH45">
        <v>365</v>
      </c>
      <c r="AI45">
        <v>2</v>
      </c>
      <c r="AJ45">
        <v>4</v>
      </c>
      <c r="AK45">
        <v>7</v>
      </c>
      <c r="AL45">
        <v>2</v>
      </c>
      <c r="AM45">
        <v>3</v>
      </c>
      <c r="AN45">
        <v>58</v>
      </c>
      <c r="AO45">
        <v>6</v>
      </c>
      <c r="AP45">
        <v>6</v>
      </c>
      <c r="AQ45">
        <v>-8</v>
      </c>
    </row>
    <row r="46" spans="1:43" x14ac:dyDescent="0.2">
      <c r="A46">
        <v>13488</v>
      </c>
      <c r="B46">
        <v>1</v>
      </c>
      <c r="C46">
        <v>1991</v>
      </c>
      <c r="D46" s="1">
        <v>43767.493055555555</v>
      </c>
      <c r="E46" t="s">
        <v>209</v>
      </c>
      <c r="F46">
        <v>1</v>
      </c>
      <c r="G46">
        <v>1</v>
      </c>
      <c r="H46">
        <v>5</v>
      </c>
      <c r="I46">
        <v>2</v>
      </c>
      <c r="J46">
        <v>2</v>
      </c>
      <c r="K46">
        <v>4</v>
      </c>
      <c r="L46">
        <v>3</v>
      </c>
      <c r="M46">
        <v>2</v>
      </c>
      <c r="N46">
        <v>2</v>
      </c>
      <c r="O46">
        <v>3</v>
      </c>
      <c r="P46">
        <v>3</v>
      </c>
      <c r="Q46">
        <v>1</v>
      </c>
      <c r="R46">
        <v>2</v>
      </c>
      <c r="S46">
        <v>2</v>
      </c>
      <c r="T46">
        <v>5</v>
      </c>
      <c r="U46">
        <v>2</v>
      </c>
      <c r="V46">
        <v>4</v>
      </c>
      <c r="W46">
        <v>4</v>
      </c>
      <c r="X46">
        <v>2</v>
      </c>
      <c r="Y46">
        <v>2</v>
      </c>
      <c r="Z46">
        <v>4</v>
      </c>
      <c r="AA46">
        <v>22</v>
      </c>
      <c r="AB46">
        <v>8</v>
      </c>
      <c r="AC46">
        <v>3</v>
      </c>
      <c r="AD46">
        <v>4</v>
      </c>
      <c r="AE46">
        <v>3</v>
      </c>
      <c r="AF46">
        <v>4</v>
      </c>
      <c r="AG46">
        <v>3</v>
      </c>
      <c r="AH46">
        <v>2</v>
      </c>
      <c r="AI46">
        <v>1</v>
      </c>
      <c r="AJ46">
        <v>4</v>
      </c>
      <c r="AK46">
        <v>2</v>
      </c>
      <c r="AL46">
        <v>8</v>
      </c>
      <c r="AM46">
        <v>5</v>
      </c>
      <c r="AN46">
        <v>2</v>
      </c>
      <c r="AO46">
        <v>3</v>
      </c>
      <c r="AP46">
        <v>4</v>
      </c>
      <c r="AQ46">
        <v>-34</v>
      </c>
    </row>
    <row r="47" spans="1:43" x14ac:dyDescent="0.2">
      <c r="A47">
        <v>13537</v>
      </c>
      <c r="B47">
        <v>0</v>
      </c>
      <c r="C47">
        <v>1996</v>
      </c>
      <c r="D47" s="1">
        <v>43767.506249999999</v>
      </c>
      <c r="E47" t="s">
        <v>38</v>
      </c>
      <c r="F47">
        <v>4</v>
      </c>
      <c r="G47">
        <v>1</v>
      </c>
      <c r="H47">
        <v>5</v>
      </c>
      <c r="I47">
        <v>1</v>
      </c>
      <c r="J47">
        <v>5</v>
      </c>
      <c r="K47">
        <v>1</v>
      </c>
      <c r="L47">
        <v>3</v>
      </c>
      <c r="M47">
        <v>2</v>
      </c>
      <c r="N47">
        <v>2</v>
      </c>
      <c r="O47">
        <v>2</v>
      </c>
      <c r="P47">
        <v>2</v>
      </c>
      <c r="Q47">
        <v>1</v>
      </c>
      <c r="R47">
        <v>1</v>
      </c>
      <c r="S47">
        <v>1</v>
      </c>
      <c r="T47">
        <v>4</v>
      </c>
      <c r="U47">
        <v>5</v>
      </c>
      <c r="V47">
        <v>1</v>
      </c>
      <c r="W47">
        <v>4</v>
      </c>
      <c r="X47">
        <v>2</v>
      </c>
      <c r="Y47">
        <v>1</v>
      </c>
      <c r="Z47">
        <v>5</v>
      </c>
      <c r="AA47">
        <v>10</v>
      </c>
      <c r="AB47">
        <v>6</v>
      </c>
      <c r="AC47">
        <v>4</v>
      </c>
      <c r="AD47">
        <v>7</v>
      </c>
      <c r="AE47">
        <v>5</v>
      </c>
      <c r="AF47">
        <v>8</v>
      </c>
      <c r="AG47">
        <v>6</v>
      </c>
      <c r="AH47">
        <v>6</v>
      </c>
      <c r="AI47">
        <v>2</v>
      </c>
      <c r="AJ47">
        <v>5</v>
      </c>
      <c r="AK47">
        <v>5</v>
      </c>
      <c r="AL47">
        <v>2</v>
      </c>
      <c r="AM47">
        <v>5</v>
      </c>
      <c r="AN47">
        <v>5</v>
      </c>
      <c r="AO47">
        <v>3</v>
      </c>
      <c r="AP47">
        <v>6</v>
      </c>
      <c r="AQ47">
        <v>-22</v>
      </c>
    </row>
    <row r="48" spans="1:43" x14ac:dyDescent="0.2">
      <c r="A48">
        <v>13534</v>
      </c>
      <c r="B48">
        <v>0</v>
      </c>
      <c r="C48">
        <v>1999</v>
      </c>
      <c r="D48" s="1">
        <v>43767.509722222225</v>
      </c>
      <c r="E48" t="s">
        <v>31</v>
      </c>
      <c r="F48">
        <v>4</v>
      </c>
      <c r="G48">
        <v>2</v>
      </c>
      <c r="H48">
        <v>4</v>
      </c>
      <c r="I48">
        <v>1</v>
      </c>
      <c r="J48">
        <v>5</v>
      </c>
      <c r="K48">
        <v>1</v>
      </c>
      <c r="L48">
        <v>4</v>
      </c>
      <c r="M48">
        <v>4</v>
      </c>
      <c r="N48">
        <v>4</v>
      </c>
      <c r="O48">
        <v>3</v>
      </c>
      <c r="P48">
        <v>1</v>
      </c>
      <c r="Q48">
        <v>1</v>
      </c>
      <c r="R48">
        <v>1</v>
      </c>
      <c r="S48">
        <v>1</v>
      </c>
      <c r="T48">
        <v>4</v>
      </c>
      <c r="U48">
        <v>1</v>
      </c>
      <c r="V48">
        <v>5</v>
      </c>
      <c r="W48">
        <v>4</v>
      </c>
      <c r="X48">
        <v>2</v>
      </c>
      <c r="Y48">
        <v>1</v>
      </c>
      <c r="Z48">
        <v>5</v>
      </c>
      <c r="AA48">
        <v>35</v>
      </c>
      <c r="AB48">
        <v>12</v>
      </c>
      <c r="AC48">
        <v>7</v>
      </c>
      <c r="AD48">
        <v>5</v>
      </c>
      <c r="AE48">
        <v>6</v>
      </c>
      <c r="AF48">
        <v>9</v>
      </c>
      <c r="AG48">
        <v>5</v>
      </c>
      <c r="AH48">
        <v>3</v>
      </c>
      <c r="AI48">
        <v>3</v>
      </c>
      <c r="AJ48">
        <v>4</v>
      </c>
      <c r="AK48">
        <v>4</v>
      </c>
      <c r="AL48">
        <v>5</v>
      </c>
      <c r="AM48">
        <v>6</v>
      </c>
      <c r="AN48">
        <v>3</v>
      </c>
      <c r="AO48">
        <v>4</v>
      </c>
      <c r="AP48">
        <v>8</v>
      </c>
      <c r="AQ48">
        <v>-5</v>
      </c>
    </row>
    <row r="49" spans="1:43" x14ac:dyDescent="0.2">
      <c r="A49">
        <v>13538</v>
      </c>
      <c r="B49">
        <v>0</v>
      </c>
      <c r="C49">
        <v>1995</v>
      </c>
      <c r="D49" s="1">
        <v>43767.509722222225</v>
      </c>
      <c r="E49" t="s">
        <v>209</v>
      </c>
      <c r="F49">
        <v>5</v>
      </c>
      <c r="G49">
        <v>2</v>
      </c>
      <c r="H49">
        <v>4</v>
      </c>
      <c r="I49">
        <v>3</v>
      </c>
      <c r="J49">
        <v>5</v>
      </c>
      <c r="K49">
        <v>1</v>
      </c>
      <c r="L49">
        <v>5</v>
      </c>
      <c r="M49">
        <v>4</v>
      </c>
      <c r="N49">
        <v>2</v>
      </c>
      <c r="O49">
        <v>3</v>
      </c>
      <c r="P49">
        <v>3</v>
      </c>
      <c r="Q49">
        <v>2</v>
      </c>
      <c r="R49">
        <v>3</v>
      </c>
      <c r="S49">
        <v>4</v>
      </c>
      <c r="T49">
        <v>5</v>
      </c>
      <c r="U49">
        <v>2</v>
      </c>
      <c r="V49">
        <v>4</v>
      </c>
      <c r="W49">
        <v>4</v>
      </c>
      <c r="X49">
        <v>2</v>
      </c>
      <c r="Y49">
        <v>1</v>
      </c>
      <c r="Z49">
        <v>5</v>
      </c>
      <c r="AA49">
        <v>3</v>
      </c>
      <c r="AB49">
        <v>6</v>
      </c>
      <c r="AC49">
        <v>3</v>
      </c>
      <c r="AD49">
        <v>3</v>
      </c>
      <c r="AE49">
        <v>4</v>
      </c>
      <c r="AF49">
        <v>10</v>
      </c>
      <c r="AG49">
        <v>5</v>
      </c>
      <c r="AH49">
        <v>6</v>
      </c>
      <c r="AI49">
        <v>3</v>
      </c>
      <c r="AJ49">
        <v>6</v>
      </c>
      <c r="AK49">
        <v>8</v>
      </c>
      <c r="AL49">
        <v>4</v>
      </c>
      <c r="AM49">
        <v>4</v>
      </c>
      <c r="AN49">
        <v>10</v>
      </c>
      <c r="AO49">
        <v>3</v>
      </c>
      <c r="AP49">
        <v>4</v>
      </c>
      <c r="AQ49">
        <v>-8</v>
      </c>
    </row>
    <row r="50" spans="1:43" x14ac:dyDescent="0.2">
      <c r="A50">
        <v>13546</v>
      </c>
      <c r="B50">
        <v>0</v>
      </c>
      <c r="C50">
        <v>1994</v>
      </c>
      <c r="D50" s="1">
        <v>43767.510416666664</v>
      </c>
      <c r="E50" t="s">
        <v>209</v>
      </c>
      <c r="F50">
        <v>4</v>
      </c>
      <c r="G50">
        <v>3</v>
      </c>
      <c r="H50">
        <v>3</v>
      </c>
      <c r="I50">
        <v>1</v>
      </c>
      <c r="J50">
        <v>2</v>
      </c>
      <c r="K50">
        <v>4</v>
      </c>
      <c r="L50">
        <v>2</v>
      </c>
      <c r="M50">
        <v>4</v>
      </c>
      <c r="N50">
        <v>2</v>
      </c>
      <c r="O50">
        <v>3</v>
      </c>
      <c r="P50">
        <v>2</v>
      </c>
      <c r="Q50">
        <v>1</v>
      </c>
      <c r="R50">
        <v>2</v>
      </c>
      <c r="S50">
        <v>1</v>
      </c>
      <c r="T50">
        <v>4</v>
      </c>
      <c r="U50">
        <v>4</v>
      </c>
      <c r="V50">
        <v>2</v>
      </c>
      <c r="W50">
        <v>2</v>
      </c>
      <c r="X50">
        <v>4</v>
      </c>
      <c r="Y50">
        <v>4</v>
      </c>
      <c r="Z50">
        <v>2</v>
      </c>
      <c r="AA50">
        <v>12</v>
      </c>
      <c r="AB50">
        <v>10</v>
      </c>
      <c r="AC50">
        <v>6</v>
      </c>
      <c r="AD50">
        <v>10</v>
      </c>
      <c r="AE50">
        <v>8</v>
      </c>
      <c r="AF50">
        <v>8</v>
      </c>
      <c r="AG50">
        <v>7</v>
      </c>
      <c r="AH50">
        <v>9</v>
      </c>
      <c r="AI50">
        <v>6</v>
      </c>
      <c r="AJ50">
        <v>6</v>
      </c>
      <c r="AK50">
        <v>6</v>
      </c>
      <c r="AL50">
        <v>4</v>
      </c>
      <c r="AM50">
        <v>4</v>
      </c>
      <c r="AN50">
        <v>6</v>
      </c>
      <c r="AO50">
        <v>10</v>
      </c>
      <c r="AP50">
        <v>5</v>
      </c>
      <c r="AQ50">
        <v>-21</v>
      </c>
    </row>
    <row r="51" spans="1:43" x14ac:dyDescent="0.2">
      <c r="A51">
        <v>13531</v>
      </c>
      <c r="B51">
        <v>0</v>
      </c>
      <c r="C51">
        <v>1997</v>
      </c>
      <c r="D51" s="1">
        <v>43767.511805555558</v>
      </c>
      <c r="E51" t="s">
        <v>31</v>
      </c>
      <c r="F51">
        <v>2</v>
      </c>
      <c r="G51">
        <v>4</v>
      </c>
      <c r="H51">
        <v>2</v>
      </c>
      <c r="I51">
        <v>3</v>
      </c>
      <c r="J51">
        <v>2</v>
      </c>
      <c r="K51">
        <v>4</v>
      </c>
      <c r="L51">
        <v>5</v>
      </c>
      <c r="M51">
        <v>5</v>
      </c>
      <c r="N51">
        <v>5</v>
      </c>
      <c r="O51">
        <v>5</v>
      </c>
      <c r="P51">
        <v>5</v>
      </c>
      <c r="Q51">
        <v>2</v>
      </c>
      <c r="R51">
        <v>4</v>
      </c>
      <c r="S51">
        <v>4</v>
      </c>
      <c r="T51">
        <v>5</v>
      </c>
      <c r="U51">
        <v>5</v>
      </c>
      <c r="V51">
        <v>1</v>
      </c>
      <c r="W51">
        <v>5</v>
      </c>
      <c r="X51">
        <v>1</v>
      </c>
      <c r="Y51">
        <v>1</v>
      </c>
      <c r="Z51">
        <v>5</v>
      </c>
      <c r="AA51">
        <v>9</v>
      </c>
      <c r="AB51">
        <v>8</v>
      </c>
      <c r="AC51">
        <v>8</v>
      </c>
      <c r="AD51">
        <v>6</v>
      </c>
      <c r="AE51">
        <v>5</v>
      </c>
      <c r="AF51">
        <v>5</v>
      </c>
      <c r="AG51">
        <v>5</v>
      </c>
      <c r="AH51">
        <v>2</v>
      </c>
      <c r="AI51">
        <v>4</v>
      </c>
      <c r="AJ51">
        <v>7</v>
      </c>
      <c r="AK51">
        <v>7</v>
      </c>
      <c r="AL51">
        <v>2</v>
      </c>
      <c r="AM51">
        <v>4</v>
      </c>
      <c r="AN51">
        <v>3</v>
      </c>
      <c r="AO51">
        <v>4</v>
      </c>
      <c r="AP51">
        <v>8</v>
      </c>
      <c r="AQ51">
        <v>-21</v>
      </c>
    </row>
    <row r="52" spans="1:43" x14ac:dyDescent="0.2">
      <c r="A52">
        <v>13545</v>
      </c>
      <c r="B52">
        <v>0</v>
      </c>
      <c r="C52">
        <v>1992</v>
      </c>
      <c r="D52" s="1">
        <v>43767.511805555558</v>
      </c>
      <c r="E52" t="s">
        <v>209</v>
      </c>
      <c r="F52">
        <v>1</v>
      </c>
      <c r="G52">
        <v>2</v>
      </c>
      <c r="H52">
        <v>4</v>
      </c>
      <c r="I52">
        <v>5</v>
      </c>
      <c r="J52">
        <v>4</v>
      </c>
      <c r="K52">
        <v>2</v>
      </c>
      <c r="L52">
        <v>2</v>
      </c>
      <c r="M52">
        <v>5</v>
      </c>
      <c r="N52">
        <v>4</v>
      </c>
      <c r="O52">
        <v>5</v>
      </c>
      <c r="P52">
        <v>5</v>
      </c>
      <c r="Q52">
        <v>2</v>
      </c>
      <c r="R52">
        <v>4</v>
      </c>
      <c r="S52">
        <v>2</v>
      </c>
      <c r="T52">
        <v>5</v>
      </c>
      <c r="U52">
        <v>4</v>
      </c>
      <c r="V52">
        <v>2</v>
      </c>
      <c r="W52">
        <v>4</v>
      </c>
      <c r="X52">
        <v>2</v>
      </c>
      <c r="Y52">
        <v>1</v>
      </c>
      <c r="Z52">
        <v>5</v>
      </c>
      <c r="AA52">
        <v>15</v>
      </c>
      <c r="AB52">
        <v>11</v>
      </c>
      <c r="AC52">
        <v>5</v>
      </c>
      <c r="AD52">
        <v>7</v>
      </c>
      <c r="AE52">
        <v>5</v>
      </c>
      <c r="AF52">
        <v>22</v>
      </c>
      <c r="AG52">
        <v>5</v>
      </c>
      <c r="AH52">
        <v>3</v>
      </c>
      <c r="AI52">
        <v>5</v>
      </c>
      <c r="AJ52">
        <v>4</v>
      </c>
      <c r="AK52">
        <v>7</v>
      </c>
      <c r="AL52">
        <v>4</v>
      </c>
      <c r="AM52">
        <v>3</v>
      </c>
      <c r="AN52">
        <v>3</v>
      </c>
      <c r="AO52">
        <v>4</v>
      </c>
      <c r="AP52">
        <v>5</v>
      </c>
      <c r="AQ52">
        <v>6</v>
      </c>
    </row>
    <row r="53" spans="1:43" x14ac:dyDescent="0.2">
      <c r="A53">
        <v>13599</v>
      </c>
      <c r="B53">
        <v>0</v>
      </c>
      <c r="C53">
        <v>1998</v>
      </c>
      <c r="D53" s="1">
        <v>43767.554166666669</v>
      </c>
      <c r="E53" t="s">
        <v>209</v>
      </c>
      <c r="F53">
        <v>1</v>
      </c>
      <c r="G53">
        <v>3</v>
      </c>
      <c r="H53">
        <v>3</v>
      </c>
      <c r="I53">
        <v>1</v>
      </c>
      <c r="J53">
        <v>4</v>
      </c>
      <c r="K53">
        <v>2</v>
      </c>
      <c r="L53">
        <v>2</v>
      </c>
      <c r="M53">
        <v>3</v>
      </c>
      <c r="N53">
        <v>2</v>
      </c>
      <c r="O53">
        <v>3</v>
      </c>
      <c r="P53">
        <v>3</v>
      </c>
      <c r="Q53">
        <v>2</v>
      </c>
      <c r="R53">
        <v>2</v>
      </c>
      <c r="S53">
        <v>2</v>
      </c>
      <c r="T53">
        <v>5</v>
      </c>
      <c r="U53">
        <v>5</v>
      </c>
      <c r="V53">
        <v>1</v>
      </c>
      <c r="W53">
        <v>5</v>
      </c>
      <c r="X53">
        <v>1</v>
      </c>
      <c r="Y53">
        <v>1</v>
      </c>
      <c r="Z53">
        <v>5</v>
      </c>
      <c r="AA53">
        <v>14</v>
      </c>
      <c r="AB53">
        <v>13</v>
      </c>
      <c r="AC53">
        <v>3</v>
      </c>
      <c r="AD53">
        <v>4</v>
      </c>
      <c r="AE53">
        <v>6</v>
      </c>
      <c r="AF53">
        <v>7</v>
      </c>
      <c r="AG53">
        <v>3</v>
      </c>
      <c r="AH53">
        <v>4</v>
      </c>
      <c r="AI53">
        <v>1</v>
      </c>
      <c r="AJ53">
        <v>4</v>
      </c>
      <c r="AK53">
        <v>3</v>
      </c>
      <c r="AL53">
        <v>2</v>
      </c>
      <c r="AM53">
        <v>4</v>
      </c>
      <c r="AN53">
        <v>2</v>
      </c>
      <c r="AO53">
        <v>2</v>
      </c>
      <c r="AP53">
        <v>6</v>
      </c>
      <c r="AQ53">
        <v>-29</v>
      </c>
    </row>
    <row r="54" spans="1:43" x14ac:dyDescent="0.2">
      <c r="A54">
        <v>13607</v>
      </c>
      <c r="B54">
        <v>0</v>
      </c>
      <c r="C54">
        <v>1992</v>
      </c>
      <c r="D54" s="1">
        <v>43767.561805555553</v>
      </c>
      <c r="E54" t="s">
        <v>31</v>
      </c>
      <c r="F54">
        <v>2</v>
      </c>
      <c r="G54">
        <v>1</v>
      </c>
      <c r="H54">
        <v>5</v>
      </c>
      <c r="I54">
        <v>1</v>
      </c>
      <c r="J54">
        <v>2</v>
      </c>
      <c r="K54">
        <v>4</v>
      </c>
      <c r="L54">
        <v>3</v>
      </c>
      <c r="M54">
        <v>4</v>
      </c>
      <c r="N54">
        <v>2</v>
      </c>
      <c r="O54">
        <v>2</v>
      </c>
      <c r="P54">
        <v>2</v>
      </c>
      <c r="Q54">
        <v>1</v>
      </c>
      <c r="R54">
        <v>2</v>
      </c>
      <c r="S54">
        <v>1</v>
      </c>
      <c r="T54">
        <v>5</v>
      </c>
      <c r="U54">
        <v>3</v>
      </c>
      <c r="V54">
        <v>3</v>
      </c>
      <c r="W54">
        <v>5</v>
      </c>
      <c r="X54">
        <v>1</v>
      </c>
      <c r="Y54">
        <v>1</v>
      </c>
      <c r="Z54">
        <v>5</v>
      </c>
      <c r="AA54">
        <v>14</v>
      </c>
      <c r="AB54">
        <v>6</v>
      </c>
      <c r="AC54">
        <v>5</v>
      </c>
      <c r="AD54">
        <v>3</v>
      </c>
      <c r="AE54">
        <v>5</v>
      </c>
      <c r="AF54">
        <v>8</v>
      </c>
      <c r="AG54">
        <v>5</v>
      </c>
      <c r="AH54">
        <v>10</v>
      </c>
      <c r="AI54">
        <v>2</v>
      </c>
      <c r="AJ54">
        <v>4</v>
      </c>
      <c r="AK54">
        <v>4</v>
      </c>
      <c r="AL54">
        <v>3</v>
      </c>
      <c r="AM54">
        <v>4</v>
      </c>
      <c r="AN54">
        <v>4</v>
      </c>
      <c r="AO54">
        <v>5</v>
      </c>
      <c r="AP54">
        <v>6</v>
      </c>
      <c r="AQ54">
        <v>-33</v>
      </c>
    </row>
    <row r="55" spans="1:43" x14ac:dyDescent="0.2">
      <c r="A55">
        <v>13613</v>
      </c>
      <c r="B55">
        <v>0</v>
      </c>
      <c r="C55">
        <v>1988</v>
      </c>
      <c r="D55" s="1">
        <v>43767.565972222219</v>
      </c>
      <c r="E55" t="s">
        <v>209</v>
      </c>
      <c r="F55">
        <v>5</v>
      </c>
      <c r="G55">
        <v>4</v>
      </c>
      <c r="H55">
        <v>2</v>
      </c>
      <c r="I55">
        <v>1</v>
      </c>
      <c r="J55">
        <v>1</v>
      </c>
      <c r="K55">
        <v>5</v>
      </c>
      <c r="L55">
        <v>5</v>
      </c>
      <c r="M55">
        <v>5</v>
      </c>
      <c r="N55">
        <v>5</v>
      </c>
      <c r="O55">
        <v>5</v>
      </c>
      <c r="P55">
        <v>5</v>
      </c>
      <c r="Q55">
        <v>1</v>
      </c>
      <c r="R55">
        <v>5</v>
      </c>
      <c r="S55">
        <v>5</v>
      </c>
      <c r="T55">
        <v>5</v>
      </c>
      <c r="U55">
        <v>5</v>
      </c>
      <c r="V55">
        <v>1</v>
      </c>
      <c r="W55">
        <v>5</v>
      </c>
      <c r="X55">
        <v>1</v>
      </c>
      <c r="Y55">
        <v>1</v>
      </c>
      <c r="Z55">
        <v>5</v>
      </c>
      <c r="AA55">
        <v>6</v>
      </c>
      <c r="AB55">
        <v>7</v>
      </c>
      <c r="AC55">
        <v>4</v>
      </c>
      <c r="AD55">
        <v>6</v>
      </c>
      <c r="AE55">
        <v>5</v>
      </c>
      <c r="AF55">
        <v>7</v>
      </c>
      <c r="AG55">
        <v>3</v>
      </c>
      <c r="AH55">
        <v>3</v>
      </c>
      <c r="AI55">
        <v>2</v>
      </c>
      <c r="AJ55">
        <v>5</v>
      </c>
      <c r="AK55">
        <v>4</v>
      </c>
      <c r="AL55">
        <v>3</v>
      </c>
      <c r="AM55">
        <v>5</v>
      </c>
      <c r="AN55">
        <v>3</v>
      </c>
      <c r="AO55">
        <v>5</v>
      </c>
      <c r="AP55">
        <v>5</v>
      </c>
      <c r="AQ55">
        <v>13</v>
      </c>
    </row>
    <row r="56" spans="1:43" x14ac:dyDescent="0.2">
      <c r="A56">
        <v>13648</v>
      </c>
      <c r="B56">
        <v>0</v>
      </c>
      <c r="C56">
        <v>1990</v>
      </c>
      <c r="D56" s="1">
        <v>43767.604166666664</v>
      </c>
      <c r="E56" t="s">
        <v>40</v>
      </c>
      <c r="F56">
        <v>4</v>
      </c>
      <c r="G56">
        <v>3</v>
      </c>
      <c r="H56">
        <v>3</v>
      </c>
      <c r="I56">
        <v>1</v>
      </c>
      <c r="J56">
        <v>5</v>
      </c>
      <c r="K56">
        <v>1</v>
      </c>
      <c r="L56">
        <v>5</v>
      </c>
      <c r="M56">
        <v>4</v>
      </c>
      <c r="N56">
        <v>1</v>
      </c>
      <c r="O56">
        <v>1</v>
      </c>
      <c r="P56">
        <v>1</v>
      </c>
      <c r="Q56">
        <v>1</v>
      </c>
      <c r="R56">
        <v>2</v>
      </c>
      <c r="S56">
        <v>1</v>
      </c>
      <c r="T56">
        <v>5</v>
      </c>
      <c r="U56">
        <v>2</v>
      </c>
      <c r="V56">
        <v>4</v>
      </c>
      <c r="W56">
        <v>5</v>
      </c>
      <c r="X56">
        <v>1</v>
      </c>
      <c r="Y56">
        <v>1</v>
      </c>
      <c r="Z56">
        <v>5</v>
      </c>
      <c r="AA56">
        <v>14</v>
      </c>
      <c r="AB56">
        <v>14</v>
      </c>
      <c r="AC56">
        <v>5</v>
      </c>
      <c r="AD56">
        <v>5</v>
      </c>
      <c r="AE56">
        <v>5</v>
      </c>
      <c r="AF56">
        <v>9</v>
      </c>
      <c r="AG56">
        <v>5</v>
      </c>
      <c r="AH56">
        <v>3</v>
      </c>
      <c r="AI56">
        <v>2</v>
      </c>
      <c r="AJ56">
        <v>4</v>
      </c>
      <c r="AK56">
        <v>6</v>
      </c>
      <c r="AL56">
        <v>3</v>
      </c>
      <c r="AM56">
        <v>6</v>
      </c>
      <c r="AN56">
        <v>7</v>
      </c>
      <c r="AO56">
        <v>4</v>
      </c>
      <c r="AP56">
        <v>14</v>
      </c>
      <c r="AQ56">
        <v>7</v>
      </c>
    </row>
    <row r="57" spans="1:43" x14ac:dyDescent="0.2">
      <c r="A57">
        <v>13664</v>
      </c>
      <c r="B57">
        <v>0</v>
      </c>
      <c r="C57">
        <v>1995</v>
      </c>
      <c r="D57" s="1">
        <v>43767.61041666667</v>
      </c>
      <c r="E57" t="s">
        <v>41</v>
      </c>
      <c r="F57">
        <v>2</v>
      </c>
      <c r="G57">
        <v>1</v>
      </c>
      <c r="H57">
        <v>5</v>
      </c>
      <c r="I57">
        <v>2</v>
      </c>
      <c r="J57">
        <v>4</v>
      </c>
      <c r="K57">
        <v>2</v>
      </c>
      <c r="L57">
        <v>1</v>
      </c>
      <c r="M57">
        <v>3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3</v>
      </c>
      <c r="U57">
        <v>1</v>
      </c>
      <c r="V57">
        <v>5</v>
      </c>
      <c r="W57">
        <v>3</v>
      </c>
      <c r="X57">
        <v>3</v>
      </c>
      <c r="Y57">
        <v>1</v>
      </c>
      <c r="Z57">
        <v>5</v>
      </c>
      <c r="AA57">
        <v>13</v>
      </c>
      <c r="AB57">
        <v>6</v>
      </c>
      <c r="AC57">
        <v>9</v>
      </c>
      <c r="AD57">
        <v>19</v>
      </c>
      <c r="AE57">
        <v>5</v>
      </c>
      <c r="AF57">
        <v>8</v>
      </c>
      <c r="AG57">
        <v>3</v>
      </c>
      <c r="AH57">
        <v>4</v>
      </c>
      <c r="AI57">
        <v>2</v>
      </c>
      <c r="AJ57">
        <v>4</v>
      </c>
      <c r="AK57">
        <v>5</v>
      </c>
      <c r="AL57">
        <v>3</v>
      </c>
      <c r="AM57">
        <v>6</v>
      </c>
      <c r="AN57">
        <v>8</v>
      </c>
      <c r="AO57">
        <v>9</v>
      </c>
      <c r="AP57">
        <v>8</v>
      </c>
      <c r="AQ57">
        <v>-28</v>
      </c>
    </row>
    <row r="58" spans="1:43" x14ac:dyDescent="0.2">
      <c r="A58">
        <v>13681</v>
      </c>
      <c r="B58">
        <v>0</v>
      </c>
      <c r="C58">
        <v>1999</v>
      </c>
      <c r="D58" s="1">
        <v>43767.624305555553</v>
      </c>
      <c r="E58" t="s">
        <v>42</v>
      </c>
      <c r="F58">
        <v>2</v>
      </c>
      <c r="G58">
        <v>1</v>
      </c>
      <c r="H58">
        <v>5</v>
      </c>
      <c r="I58">
        <v>4</v>
      </c>
      <c r="J58">
        <v>1</v>
      </c>
      <c r="K58">
        <v>5</v>
      </c>
      <c r="L58">
        <v>3</v>
      </c>
      <c r="M58">
        <v>4</v>
      </c>
      <c r="N58">
        <v>4</v>
      </c>
      <c r="O58">
        <v>2</v>
      </c>
      <c r="P58">
        <v>3</v>
      </c>
      <c r="Q58">
        <v>1</v>
      </c>
      <c r="R58">
        <v>2</v>
      </c>
      <c r="S58">
        <v>1</v>
      </c>
      <c r="T58">
        <v>4</v>
      </c>
      <c r="U58">
        <v>4</v>
      </c>
      <c r="V58">
        <v>2</v>
      </c>
      <c r="W58">
        <v>4</v>
      </c>
      <c r="X58">
        <v>2</v>
      </c>
      <c r="Y58">
        <v>2</v>
      </c>
      <c r="Z58">
        <v>4</v>
      </c>
      <c r="AA58">
        <v>8</v>
      </c>
      <c r="AB58">
        <v>7</v>
      </c>
      <c r="AC58">
        <v>12</v>
      </c>
      <c r="AD58">
        <v>7</v>
      </c>
      <c r="AE58">
        <v>15</v>
      </c>
      <c r="AF58">
        <v>9</v>
      </c>
      <c r="AG58">
        <v>11</v>
      </c>
      <c r="AH58">
        <v>13</v>
      </c>
      <c r="AI58">
        <v>14</v>
      </c>
      <c r="AJ58">
        <v>7</v>
      </c>
      <c r="AK58">
        <v>163</v>
      </c>
      <c r="AL58">
        <v>5</v>
      </c>
      <c r="AM58">
        <v>4</v>
      </c>
      <c r="AN58">
        <v>11</v>
      </c>
      <c r="AO58">
        <v>3</v>
      </c>
      <c r="AP58">
        <v>7</v>
      </c>
      <c r="AQ58">
        <v>1</v>
      </c>
    </row>
    <row r="59" spans="1:43" x14ac:dyDescent="0.2">
      <c r="A59">
        <v>13700</v>
      </c>
      <c r="B59">
        <v>0</v>
      </c>
      <c r="C59">
        <v>1997</v>
      </c>
      <c r="D59" s="1">
        <v>43767.627083333333</v>
      </c>
      <c r="E59" t="s">
        <v>38</v>
      </c>
      <c r="F59">
        <v>5</v>
      </c>
      <c r="G59">
        <v>1</v>
      </c>
      <c r="H59">
        <v>5</v>
      </c>
      <c r="I59">
        <v>1</v>
      </c>
      <c r="J59">
        <v>2</v>
      </c>
      <c r="K59">
        <v>4</v>
      </c>
      <c r="L59">
        <v>1</v>
      </c>
      <c r="M59">
        <v>2</v>
      </c>
      <c r="N59">
        <v>1</v>
      </c>
      <c r="O59">
        <v>2</v>
      </c>
      <c r="P59">
        <v>3</v>
      </c>
      <c r="Q59">
        <v>1</v>
      </c>
      <c r="R59">
        <v>1</v>
      </c>
      <c r="S59">
        <v>1</v>
      </c>
      <c r="T59">
        <v>1</v>
      </c>
      <c r="U59">
        <v>1</v>
      </c>
      <c r="V59">
        <v>5</v>
      </c>
      <c r="W59">
        <v>4</v>
      </c>
      <c r="X59">
        <v>2</v>
      </c>
      <c r="Y59">
        <v>1</v>
      </c>
      <c r="Z59">
        <v>5</v>
      </c>
      <c r="AA59">
        <v>3</v>
      </c>
      <c r="AB59">
        <v>5</v>
      </c>
      <c r="AC59">
        <v>3</v>
      </c>
      <c r="AD59">
        <v>5</v>
      </c>
      <c r="AE59">
        <v>4</v>
      </c>
      <c r="AF59">
        <v>5</v>
      </c>
      <c r="AG59">
        <v>3</v>
      </c>
      <c r="AH59">
        <v>6</v>
      </c>
      <c r="AI59">
        <v>3</v>
      </c>
      <c r="AJ59">
        <v>4</v>
      </c>
      <c r="AK59">
        <v>6</v>
      </c>
      <c r="AL59">
        <v>2</v>
      </c>
      <c r="AM59">
        <v>3</v>
      </c>
      <c r="AN59">
        <v>4</v>
      </c>
      <c r="AO59">
        <v>5</v>
      </c>
      <c r="AP59">
        <v>8</v>
      </c>
      <c r="AQ59">
        <v>2</v>
      </c>
    </row>
    <row r="60" spans="1:43" x14ac:dyDescent="0.2">
      <c r="A60">
        <v>13724</v>
      </c>
      <c r="B60">
        <v>1</v>
      </c>
      <c r="C60">
        <v>1968</v>
      </c>
      <c r="D60" s="1">
        <v>43767.630555555559</v>
      </c>
      <c r="E60" t="s">
        <v>31</v>
      </c>
      <c r="F60">
        <v>2</v>
      </c>
      <c r="G60">
        <v>2</v>
      </c>
      <c r="H60">
        <v>4</v>
      </c>
      <c r="I60">
        <v>4</v>
      </c>
      <c r="J60">
        <v>5</v>
      </c>
      <c r="K60">
        <v>1</v>
      </c>
      <c r="L60">
        <v>3</v>
      </c>
      <c r="M60">
        <v>3</v>
      </c>
      <c r="N60">
        <v>1</v>
      </c>
      <c r="O60">
        <v>1</v>
      </c>
      <c r="P60">
        <v>3</v>
      </c>
      <c r="Q60">
        <v>1</v>
      </c>
      <c r="R60">
        <v>2</v>
      </c>
      <c r="S60">
        <v>2</v>
      </c>
      <c r="T60">
        <v>5</v>
      </c>
      <c r="U60">
        <v>4</v>
      </c>
      <c r="V60">
        <v>2</v>
      </c>
      <c r="W60">
        <v>5</v>
      </c>
      <c r="X60">
        <v>1</v>
      </c>
      <c r="Y60">
        <v>1</v>
      </c>
      <c r="Z60">
        <v>5</v>
      </c>
      <c r="AA60">
        <v>33</v>
      </c>
      <c r="AB60">
        <v>13</v>
      </c>
      <c r="AC60">
        <v>7</v>
      </c>
      <c r="AD60">
        <v>6</v>
      </c>
      <c r="AE60">
        <v>7</v>
      </c>
      <c r="AF60">
        <v>8</v>
      </c>
      <c r="AG60">
        <v>5</v>
      </c>
      <c r="AH60">
        <v>2</v>
      </c>
      <c r="AI60">
        <v>3</v>
      </c>
      <c r="AJ60">
        <v>3</v>
      </c>
      <c r="AK60">
        <v>7</v>
      </c>
      <c r="AL60">
        <v>7</v>
      </c>
      <c r="AM60">
        <v>5</v>
      </c>
      <c r="AN60">
        <v>6</v>
      </c>
      <c r="AO60">
        <v>3</v>
      </c>
      <c r="AP60">
        <v>16</v>
      </c>
      <c r="AQ60">
        <v>3</v>
      </c>
    </row>
    <row r="61" spans="1:43" x14ac:dyDescent="0.2">
      <c r="A61">
        <v>13710</v>
      </c>
      <c r="B61">
        <v>1</v>
      </c>
      <c r="C61">
        <v>1996</v>
      </c>
      <c r="D61" s="1">
        <v>43767.633333333331</v>
      </c>
      <c r="E61" t="s">
        <v>43</v>
      </c>
      <c r="F61">
        <v>5</v>
      </c>
      <c r="G61">
        <v>5</v>
      </c>
      <c r="H61">
        <v>1</v>
      </c>
      <c r="I61">
        <v>2</v>
      </c>
      <c r="J61">
        <v>5</v>
      </c>
      <c r="K61">
        <v>1</v>
      </c>
      <c r="L61">
        <v>5</v>
      </c>
      <c r="M61">
        <v>5</v>
      </c>
      <c r="N61">
        <v>5</v>
      </c>
      <c r="O61">
        <v>2</v>
      </c>
      <c r="P61">
        <v>2</v>
      </c>
      <c r="Q61">
        <v>2</v>
      </c>
      <c r="R61">
        <v>4</v>
      </c>
      <c r="S61">
        <v>2</v>
      </c>
      <c r="T61">
        <v>5</v>
      </c>
      <c r="U61">
        <v>5</v>
      </c>
      <c r="V61">
        <v>1</v>
      </c>
      <c r="W61">
        <v>5</v>
      </c>
      <c r="X61">
        <v>1</v>
      </c>
      <c r="Y61">
        <v>4</v>
      </c>
      <c r="Z61">
        <v>2</v>
      </c>
      <c r="AA61">
        <v>3</v>
      </c>
      <c r="AB61">
        <v>4</v>
      </c>
      <c r="AC61">
        <v>4</v>
      </c>
      <c r="AD61">
        <v>4</v>
      </c>
      <c r="AE61">
        <v>5</v>
      </c>
      <c r="AF61">
        <v>6</v>
      </c>
      <c r="AG61">
        <v>8</v>
      </c>
      <c r="AH61">
        <v>4</v>
      </c>
      <c r="AI61">
        <v>2</v>
      </c>
      <c r="AJ61">
        <v>4</v>
      </c>
      <c r="AK61">
        <v>4</v>
      </c>
      <c r="AL61">
        <v>6</v>
      </c>
      <c r="AM61">
        <v>5</v>
      </c>
      <c r="AN61">
        <v>2</v>
      </c>
      <c r="AO61">
        <v>2</v>
      </c>
      <c r="AP61">
        <v>5</v>
      </c>
      <c r="AQ61">
        <v>-5</v>
      </c>
    </row>
    <row r="62" spans="1:43" x14ac:dyDescent="0.2">
      <c r="A62">
        <v>13766</v>
      </c>
      <c r="B62">
        <v>1</v>
      </c>
      <c r="C62">
        <v>1990</v>
      </c>
      <c r="D62" s="1">
        <v>43767.654166666667</v>
      </c>
      <c r="E62" t="s">
        <v>209</v>
      </c>
      <c r="F62">
        <v>5</v>
      </c>
      <c r="G62">
        <v>5</v>
      </c>
      <c r="H62">
        <v>1</v>
      </c>
      <c r="I62">
        <v>1</v>
      </c>
      <c r="J62">
        <v>1</v>
      </c>
      <c r="K62">
        <v>5</v>
      </c>
      <c r="L62">
        <v>5</v>
      </c>
      <c r="M62">
        <v>4</v>
      </c>
      <c r="N62">
        <v>3</v>
      </c>
      <c r="O62">
        <v>4</v>
      </c>
      <c r="P62">
        <v>5</v>
      </c>
      <c r="Q62">
        <v>1</v>
      </c>
      <c r="R62">
        <v>4</v>
      </c>
      <c r="S62">
        <v>3</v>
      </c>
      <c r="T62">
        <v>5</v>
      </c>
      <c r="U62">
        <v>5</v>
      </c>
      <c r="V62">
        <v>1</v>
      </c>
      <c r="W62">
        <v>4</v>
      </c>
      <c r="X62">
        <v>2</v>
      </c>
      <c r="Y62">
        <v>4</v>
      </c>
      <c r="Z62">
        <v>2</v>
      </c>
      <c r="AA62">
        <v>8</v>
      </c>
      <c r="AB62">
        <v>4</v>
      </c>
      <c r="AC62">
        <v>6</v>
      </c>
      <c r="AD62">
        <v>3</v>
      </c>
      <c r="AE62">
        <v>4</v>
      </c>
      <c r="AF62">
        <v>5</v>
      </c>
      <c r="AG62">
        <v>3</v>
      </c>
      <c r="AH62">
        <v>3</v>
      </c>
      <c r="AI62">
        <v>2</v>
      </c>
      <c r="AJ62">
        <v>4</v>
      </c>
      <c r="AK62">
        <v>4</v>
      </c>
      <c r="AL62">
        <v>3</v>
      </c>
      <c r="AM62">
        <v>3</v>
      </c>
      <c r="AN62">
        <v>2</v>
      </c>
      <c r="AO62">
        <v>5</v>
      </c>
      <c r="AP62">
        <v>4</v>
      </c>
      <c r="AQ62">
        <v>2</v>
      </c>
    </row>
    <row r="63" spans="1:43" x14ac:dyDescent="0.2">
      <c r="A63">
        <v>13767</v>
      </c>
      <c r="B63">
        <v>0</v>
      </c>
      <c r="C63">
        <v>1998</v>
      </c>
      <c r="D63" s="1">
        <v>43767.655555555553</v>
      </c>
      <c r="E63" t="s">
        <v>209</v>
      </c>
      <c r="F63">
        <v>1</v>
      </c>
      <c r="G63">
        <v>4</v>
      </c>
      <c r="H63">
        <v>2</v>
      </c>
      <c r="I63">
        <v>1</v>
      </c>
      <c r="J63">
        <v>1</v>
      </c>
      <c r="K63">
        <v>5</v>
      </c>
      <c r="L63">
        <v>3</v>
      </c>
      <c r="M63">
        <v>4</v>
      </c>
      <c r="N63">
        <v>1</v>
      </c>
      <c r="O63">
        <v>3</v>
      </c>
      <c r="P63">
        <v>4</v>
      </c>
      <c r="Q63">
        <v>1</v>
      </c>
      <c r="R63">
        <v>3</v>
      </c>
      <c r="S63">
        <v>2</v>
      </c>
      <c r="T63">
        <v>4</v>
      </c>
      <c r="U63">
        <v>1</v>
      </c>
      <c r="V63">
        <v>5</v>
      </c>
      <c r="W63">
        <v>2</v>
      </c>
      <c r="X63">
        <v>4</v>
      </c>
      <c r="Y63">
        <v>1</v>
      </c>
      <c r="Z63">
        <v>5</v>
      </c>
      <c r="AA63">
        <v>10</v>
      </c>
      <c r="AB63">
        <v>11</v>
      </c>
      <c r="AC63">
        <v>5</v>
      </c>
      <c r="AD63">
        <v>21</v>
      </c>
      <c r="AE63">
        <v>8</v>
      </c>
      <c r="AF63">
        <v>23</v>
      </c>
      <c r="AG63">
        <v>7</v>
      </c>
      <c r="AH63">
        <v>4</v>
      </c>
      <c r="AI63">
        <v>4</v>
      </c>
      <c r="AJ63">
        <v>5</v>
      </c>
      <c r="AK63">
        <v>5</v>
      </c>
      <c r="AL63">
        <v>6</v>
      </c>
      <c r="AM63">
        <v>4</v>
      </c>
      <c r="AN63">
        <v>5</v>
      </c>
      <c r="AO63">
        <v>10</v>
      </c>
      <c r="AP63">
        <v>6</v>
      </c>
      <c r="AQ63">
        <v>-5</v>
      </c>
    </row>
    <row r="64" spans="1:43" x14ac:dyDescent="0.2">
      <c r="A64">
        <v>13798</v>
      </c>
      <c r="B64">
        <v>0</v>
      </c>
      <c r="C64">
        <v>1992</v>
      </c>
      <c r="D64" s="1">
        <v>43767.676388888889</v>
      </c>
      <c r="E64" t="s">
        <v>44</v>
      </c>
      <c r="F64">
        <v>1</v>
      </c>
      <c r="G64">
        <v>4</v>
      </c>
      <c r="H64">
        <v>2</v>
      </c>
      <c r="I64">
        <v>1</v>
      </c>
      <c r="J64">
        <v>5</v>
      </c>
      <c r="K64">
        <v>1</v>
      </c>
      <c r="L64">
        <v>5</v>
      </c>
      <c r="M64">
        <v>5</v>
      </c>
      <c r="N64">
        <v>5</v>
      </c>
      <c r="O64">
        <v>5</v>
      </c>
      <c r="P64">
        <v>5</v>
      </c>
      <c r="Q64">
        <v>1</v>
      </c>
      <c r="R64">
        <v>5</v>
      </c>
      <c r="S64">
        <v>4</v>
      </c>
      <c r="T64">
        <v>5</v>
      </c>
      <c r="U64">
        <v>1</v>
      </c>
      <c r="V64">
        <v>5</v>
      </c>
      <c r="W64">
        <v>5</v>
      </c>
      <c r="X64">
        <v>1</v>
      </c>
      <c r="Y64">
        <v>1</v>
      </c>
      <c r="Z64">
        <v>5</v>
      </c>
      <c r="AA64">
        <v>10</v>
      </c>
      <c r="AB64">
        <v>14</v>
      </c>
      <c r="AC64">
        <v>3</v>
      </c>
      <c r="AD64">
        <v>3</v>
      </c>
      <c r="AE64">
        <v>3</v>
      </c>
      <c r="AF64">
        <v>9</v>
      </c>
      <c r="AG64">
        <v>3</v>
      </c>
      <c r="AH64">
        <v>4</v>
      </c>
      <c r="AI64">
        <v>2</v>
      </c>
      <c r="AJ64">
        <v>5</v>
      </c>
      <c r="AK64">
        <v>6</v>
      </c>
      <c r="AL64">
        <v>3</v>
      </c>
      <c r="AM64">
        <v>3</v>
      </c>
      <c r="AN64">
        <v>2</v>
      </c>
      <c r="AO64">
        <v>2</v>
      </c>
      <c r="AP64">
        <v>4</v>
      </c>
      <c r="AQ64">
        <v>0</v>
      </c>
    </row>
    <row r="65" spans="1:43" x14ac:dyDescent="0.2">
      <c r="A65">
        <v>3476</v>
      </c>
      <c r="B65">
        <v>0</v>
      </c>
      <c r="C65">
        <v>1997</v>
      </c>
      <c r="D65" s="1">
        <v>43767.683333333334</v>
      </c>
      <c r="E65" t="s">
        <v>45</v>
      </c>
      <c r="F65">
        <v>2</v>
      </c>
      <c r="G65">
        <v>2</v>
      </c>
      <c r="H65">
        <v>4</v>
      </c>
      <c r="I65">
        <v>1</v>
      </c>
      <c r="J65">
        <v>4</v>
      </c>
      <c r="K65">
        <v>2</v>
      </c>
      <c r="L65">
        <v>4</v>
      </c>
      <c r="M65">
        <v>5</v>
      </c>
      <c r="N65">
        <v>2</v>
      </c>
      <c r="O65">
        <v>4</v>
      </c>
      <c r="P65">
        <v>2</v>
      </c>
      <c r="Q65">
        <v>1</v>
      </c>
      <c r="R65">
        <v>5</v>
      </c>
      <c r="S65">
        <v>1</v>
      </c>
      <c r="T65">
        <v>5</v>
      </c>
      <c r="U65">
        <v>1</v>
      </c>
      <c r="V65">
        <v>5</v>
      </c>
      <c r="W65">
        <v>4</v>
      </c>
      <c r="X65">
        <v>2</v>
      </c>
      <c r="Y65">
        <v>1</v>
      </c>
      <c r="Z65">
        <v>5</v>
      </c>
      <c r="AA65">
        <v>14</v>
      </c>
      <c r="AB65">
        <v>10</v>
      </c>
      <c r="AC65">
        <v>3</v>
      </c>
      <c r="AD65">
        <v>12</v>
      </c>
      <c r="AE65">
        <v>9</v>
      </c>
      <c r="AF65">
        <v>4</v>
      </c>
      <c r="AG65">
        <v>7</v>
      </c>
      <c r="AH65">
        <v>3</v>
      </c>
      <c r="AI65">
        <v>5</v>
      </c>
      <c r="AJ65">
        <v>3</v>
      </c>
      <c r="AK65">
        <v>3</v>
      </c>
      <c r="AL65">
        <v>2</v>
      </c>
      <c r="AM65">
        <v>6</v>
      </c>
      <c r="AN65">
        <v>6</v>
      </c>
      <c r="AO65">
        <v>7</v>
      </c>
      <c r="AP65">
        <v>9</v>
      </c>
      <c r="AQ65">
        <v>-4</v>
      </c>
    </row>
    <row r="66" spans="1:43" x14ac:dyDescent="0.2">
      <c r="A66">
        <v>13823</v>
      </c>
      <c r="B66">
        <v>0</v>
      </c>
      <c r="C66">
        <v>2002</v>
      </c>
      <c r="D66" s="1">
        <v>43767.689583333333</v>
      </c>
      <c r="E66" t="s">
        <v>209</v>
      </c>
      <c r="F66">
        <v>1</v>
      </c>
      <c r="G66">
        <v>2</v>
      </c>
      <c r="H66">
        <v>4</v>
      </c>
      <c r="I66">
        <v>1</v>
      </c>
      <c r="J66">
        <v>3</v>
      </c>
      <c r="K66">
        <v>3</v>
      </c>
      <c r="L66">
        <v>2</v>
      </c>
      <c r="M66">
        <v>3</v>
      </c>
      <c r="N66">
        <v>3</v>
      </c>
      <c r="O66">
        <v>4</v>
      </c>
      <c r="P66">
        <v>3</v>
      </c>
      <c r="Q66">
        <v>1</v>
      </c>
      <c r="R66">
        <v>3</v>
      </c>
      <c r="S66">
        <v>1</v>
      </c>
      <c r="T66">
        <v>5</v>
      </c>
      <c r="U66">
        <v>5</v>
      </c>
      <c r="V66">
        <v>1</v>
      </c>
      <c r="W66">
        <v>5</v>
      </c>
      <c r="X66">
        <v>1</v>
      </c>
      <c r="Y66">
        <v>1</v>
      </c>
      <c r="Z66">
        <v>5</v>
      </c>
      <c r="AA66">
        <v>32</v>
      </c>
      <c r="AB66">
        <v>15</v>
      </c>
      <c r="AC66">
        <v>8</v>
      </c>
      <c r="AD66">
        <v>12</v>
      </c>
      <c r="AE66">
        <v>8</v>
      </c>
      <c r="AF66">
        <v>9</v>
      </c>
      <c r="AG66">
        <v>11</v>
      </c>
      <c r="AH66">
        <v>6</v>
      </c>
      <c r="AI66">
        <v>7</v>
      </c>
      <c r="AJ66">
        <v>14</v>
      </c>
      <c r="AK66">
        <v>20</v>
      </c>
      <c r="AL66">
        <v>5</v>
      </c>
      <c r="AM66">
        <v>12</v>
      </c>
      <c r="AN66">
        <v>5</v>
      </c>
      <c r="AO66">
        <v>11</v>
      </c>
      <c r="AP66">
        <v>15</v>
      </c>
      <c r="AQ66">
        <v>-29</v>
      </c>
    </row>
    <row r="67" spans="1:43" x14ac:dyDescent="0.2">
      <c r="A67">
        <v>13845</v>
      </c>
      <c r="B67">
        <v>0</v>
      </c>
      <c r="C67">
        <v>1997</v>
      </c>
      <c r="D67" s="1">
        <v>43767.693749999999</v>
      </c>
      <c r="E67" t="s">
        <v>46</v>
      </c>
      <c r="F67">
        <v>4</v>
      </c>
      <c r="G67">
        <v>3</v>
      </c>
      <c r="H67">
        <v>3</v>
      </c>
      <c r="I67">
        <v>1</v>
      </c>
      <c r="J67">
        <v>1</v>
      </c>
      <c r="K67">
        <v>5</v>
      </c>
      <c r="L67">
        <v>1</v>
      </c>
      <c r="M67">
        <v>1</v>
      </c>
      <c r="N67">
        <v>1</v>
      </c>
      <c r="O67">
        <v>4</v>
      </c>
      <c r="P67">
        <v>4</v>
      </c>
      <c r="Q67">
        <v>1</v>
      </c>
      <c r="R67">
        <v>2</v>
      </c>
      <c r="S67">
        <v>1</v>
      </c>
      <c r="T67">
        <v>4</v>
      </c>
      <c r="U67">
        <v>4</v>
      </c>
      <c r="V67">
        <v>2</v>
      </c>
      <c r="W67">
        <v>1</v>
      </c>
      <c r="X67">
        <v>5</v>
      </c>
      <c r="Y67">
        <v>2</v>
      </c>
      <c r="Z67">
        <v>4</v>
      </c>
      <c r="AA67">
        <v>6</v>
      </c>
      <c r="AB67">
        <v>6</v>
      </c>
      <c r="AC67">
        <v>3</v>
      </c>
      <c r="AD67">
        <v>2</v>
      </c>
      <c r="AE67">
        <v>10</v>
      </c>
      <c r="AF67">
        <v>6</v>
      </c>
      <c r="AG67">
        <v>4</v>
      </c>
      <c r="AH67">
        <v>4</v>
      </c>
      <c r="AI67">
        <v>2</v>
      </c>
      <c r="AJ67">
        <v>2</v>
      </c>
      <c r="AK67">
        <v>3</v>
      </c>
      <c r="AL67">
        <v>3</v>
      </c>
      <c r="AM67">
        <v>3</v>
      </c>
      <c r="AN67">
        <v>3</v>
      </c>
      <c r="AO67">
        <v>4</v>
      </c>
      <c r="AP67">
        <v>5</v>
      </c>
      <c r="AQ67">
        <v>-1</v>
      </c>
    </row>
    <row r="68" spans="1:43" x14ac:dyDescent="0.2">
      <c r="A68">
        <v>13889</v>
      </c>
      <c r="B68">
        <v>0</v>
      </c>
      <c r="C68">
        <v>1963</v>
      </c>
      <c r="D68" s="1">
        <v>43767.707638888889</v>
      </c>
      <c r="E68" t="s">
        <v>47</v>
      </c>
      <c r="F68">
        <v>2</v>
      </c>
      <c r="G68">
        <v>1</v>
      </c>
      <c r="H68">
        <v>5</v>
      </c>
      <c r="I68">
        <v>1</v>
      </c>
      <c r="J68">
        <v>4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1</v>
      </c>
      <c r="R68">
        <v>2</v>
      </c>
      <c r="S68">
        <v>1</v>
      </c>
      <c r="T68">
        <v>4</v>
      </c>
      <c r="U68">
        <v>5</v>
      </c>
      <c r="V68">
        <v>1</v>
      </c>
      <c r="W68">
        <v>2</v>
      </c>
      <c r="X68">
        <v>4</v>
      </c>
      <c r="Y68">
        <v>1</v>
      </c>
      <c r="Z68">
        <v>5</v>
      </c>
      <c r="AA68">
        <v>7</v>
      </c>
      <c r="AB68">
        <v>6</v>
      </c>
      <c r="AC68">
        <v>3</v>
      </c>
      <c r="AD68">
        <v>4</v>
      </c>
      <c r="AE68">
        <v>4</v>
      </c>
      <c r="AF68">
        <v>6</v>
      </c>
      <c r="AG68">
        <v>3</v>
      </c>
      <c r="AH68">
        <v>2</v>
      </c>
      <c r="AI68">
        <v>2</v>
      </c>
      <c r="AJ68">
        <v>3</v>
      </c>
      <c r="AK68">
        <v>4</v>
      </c>
      <c r="AL68">
        <v>2</v>
      </c>
      <c r="AM68">
        <v>4</v>
      </c>
      <c r="AN68">
        <v>5</v>
      </c>
      <c r="AO68">
        <v>3</v>
      </c>
      <c r="AP68">
        <v>9</v>
      </c>
      <c r="AQ68">
        <v>-25</v>
      </c>
    </row>
    <row r="69" spans="1:43" x14ac:dyDescent="0.2">
      <c r="A69">
        <v>13887</v>
      </c>
      <c r="B69">
        <v>0</v>
      </c>
      <c r="C69">
        <v>1994</v>
      </c>
      <c r="D69" s="1">
        <v>43767.709722222222</v>
      </c>
      <c r="E69" t="s">
        <v>38</v>
      </c>
      <c r="F69">
        <v>3</v>
      </c>
      <c r="G69">
        <v>2</v>
      </c>
      <c r="H69">
        <v>4</v>
      </c>
      <c r="I69">
        <v>1</v>
      </c>
      <c r="J69">
        <v>4</v>
      </c>
      <c r="K69">
        <v>2</v>
      </c>
      <c r="L69">
        <v>4</v>
      </c>
      <c r="M69">
        <v>4</v>
      </c>
      <c r="N69">
        <v>2</v>
      </c>
      <c r="O69">
        <v>4</v>
      </c>
      <c r="P69">
        <v>4</v>
      </c>
      <c r="Q69">
        <v>1</v>
      </c>
      <c r="R69">
        <v>2</v>
      </c>
      <c r="S69">
        <v>2</v>
      </c>
      <c r="T69">
        <v>4</v>
      </c>
      <c r="U69">
        <v>2</v>
      </c>
      <c r="V69">
        <v>4</v>
      </c>
      <c r="W69">
        <v>4</v>
      </c>
      <c r="X69">
        <v>2</v>
      </c>
      <c r="Y69">
        <v>5</v>
      </c>
      <c r="Z69">
        <v>1</v>
      </c>
      <c r="AA69">
        <v>11</v>
      </c>
      <c r="AB69">
        <v>11</v>
      </c>
      <c r="AC69">
        <v>3</v>
      </c>
      <c r="AD69">
        <v>8</v>
      </c>
      <c r="AE69">
        <v>4</v>
      </c>
      <c r="AF69">
        <v>8</v>
      </c>
      <c r="AG69">
        <v>8</v>
      </c>
      <c r="AH69">
        <v>4</v>
      </c>
      <c r="AI69">
        <v>9</v>
      </c>
      <c r="AJ69">
        <v>4</v>
      </c>
      <c r="AK69">
        <v>4</v>
      </c>
      <c r="AL69">
        <v>2</v>
      </c>
      <c r="AM69">
        <v>5</v>
      </c>
      <c r="AN69">
        <v>5</v>
      </c>
      <c r="AO69">
        <v>4</v>
      </c>
      <c r="AP69">
        <v>8</v>
      </c>
      <c r="AQ69">
        <v>-26</v>
      </c>
    </row>
    <row r="70" spans="1:43" x14ac:dyDescent="0.2">
      <c r="A70">
        <v>13895</v>
      </c>
      <c r="B70">
        <v>0</v>
      </c>
      <c r="C70">
        <v>1996</v>
      </c>
      <c r="D70" s="1">
        <v>43767.716666666667</v>
      </c>
      <c r="E70" t="s">
        <v>38</v>
      </c>
      <c r="F70">
        <v>3</v>
      </c>
      <c r="G70">
        <v>1</v>
      </c>
      <c r="H70">
        <v>5</v>
      </c>
      <c r="I70">
        <v>1</v>
      </c>
      <c r="J70">
        <v>5</v>
      </c>
      <c r="K70">
        <v>1</v>
      </c>
      <c r="L70">
        <v>5</v>
      </c>
      <c r="M70">
        <v>5</v>
      </c>
      <c r="N70">
        <v>3</v>
      </c>
      <c r="O70">
        <v>4</v>
      </c>
      <c r="P70">
        <v>5</v>
      </c>
      <c r="Q70">
        <v>1</v>
      </c>
      <c r="R70">
        <v>1</v>
      </c>
      <c r="S70">
        <v>1</v>
      </c>
      <c r="T70">
        <v>5</v>
      </c>
      <c r="U70">
        <v>5</v>
      </c>
      <c r="V70">
        <v>1</v>
      </c>
      <c r="W70">
        <v>4</v>
      </c>
      <c r="X70">
        <v>2</v>
      </c>
      <c r="Y70">
        <v>4</v>
      </c>
      <c r="Z70">
        <v>2</v>
      </c>
      <c r="AA70">
        <v>22</v>
      </c>
      <c r="AB70">
        <v>11</v>
      </c>
      <c r="AC70">
        <v>4</v>
      </c>
      <c r="AD70">
        <v>4</v>
      </c>
      <c r="AE70">
        <v>4</v>
      </c>
      <c r="AF70">
        <v>10</v>
      </c>
      <c r="AG70">
        <v>7</v>
      </c>
      <c r="AH70">
        <v>4</v>
      </c>
      <c r="AI70">
        <v>5</v>
      </c>
      <c r="AJ70">
        <v>4</v>
      </c>
      <c r="AK70">
        <v>6</v>
      </c>
      <c r="AL70">
        <v>3</v>
      </c>
      <c r="AM70">
        <v>4</v>
      </c>
      <c r="AN70">
        <v>5</v>
      </c>
      <c r="AO70">
        <v>9</v>
      </c>
      <c r="AP70">
        <v>7</v>
      </c>
      <c r="AQ70">
        <v>-1</v>
      </c>
    </row>
    <row r="71" spans="1:43" x14ac:dyDescent="0.2">
      <c r="A71">
        <v>13918</v>
      </c>
      <c r="B71">
        <v>0</v>
      </c>
      <c r="C71">
        <v>1994</v>
      </c>
      <c r="D71" s="1">
        <v>43767.716666666667</v>
      </c>
      <c r="E71" t="s">
        <v>31</v>
      </c>
      <c r="F71">
        <v>5</v>
      </c>
      <c r="G71">
        <v>4</v>
      </c>
      <c r="H71">
        <v>2</v>
      </c>
      <c r="I71">
        <v>2</v>
      </c>
      <c r="J71">
        <v>5</v>
      </c>
      <c r="K71">
        <v>1</v>
      </c>
      <c r="L71">
        <v>5</v>
      </c>
      <c r="M71">
        <v>5</v>
      </c>
      <c r="N71">
        <v>5</v>
      </c>
      <c r="O71">
        <v>5</v>
      </c>
      <c r="P71">
        <v>1</v>
      </c>
      <c r="Q71">
        <v>1</v>
      </c>
      <c r="R71">
        <v>5</v>
      </c>
      <c r="S71">
        <v>5</v>
      </c>
      <c r="T71">
        <v>5</v>
      </c>
      <c r="U71">
        <v>5</v>
      </c>
      <c r="V71">
        <v>1</v>
      </c>
      <c r="W71">
        <v>5</v>
      </c>
      <c r="X71">
        <v>1</v>
      </c>
      <c r="Y71">
        <v>5</v>
      </c>
      <c r="Z71">
        <v>1</v>
      </c>
      <c r="AA71">
        <v>8</v>
      </c>
      <c r="AB71">
        <v>4</v>
      </c>
      <c r="AC71">
        <v>3</v>
      </c>
      <c r="AD71">
        <v>4</v>
      </c>
      <c r="AE71">
        <v>5</v>
      </c>
      <c r="AF71">
        <v>6</v>
      </c>
      <c r="AG71">
        <v>4</v>
      </c>
      <c r="AH71">
        <v>3</v>
      </c>
      <c r="AI71">
        <v>2</v>
      </c>
      <c r="AJ71">
        <v>4</v>
      </c>
      <c r="AK71">
        <v>3</v>
      </c>
      <c r="AL71">
        <v>3</v>
      </c>
      <c r="AM71">
        <v>3</v>
      </c>
      <c r="AN71">
        <v>3</v>
      </c>
      <c r="AO71">
        <v>3</v>
      </c>
      <c r="AP71">
        <v>5</v>
      </c>
      <c r="AQ71">
        <v>46</v>
      </c>
    </row>
    <row r="72" spans="1:43" x14ac:dyDescent="0.2">
      <c r="A72">
        <v>13896</v>
      </c>
      <c r="B72">
        <v>1</v>
      </c>
      <c r="C72">
        <v>1995</v>
      </c>
      <c r="D72" s="1">
        <v>43767.717361111114</v>
      </c>
      <c r="E72" t="s">
        <v>48</v>
      </c>
      <c r="F72">
        <v>2</v>
      </c>
      <c r="G72">
        <v>1</v>
      </c>
      <c r="H72">
        <v>5</v>
      </c>
      <c r="I72">
        <v>5</v>
      </c>
      <c r="J72">
        <v>1</v>
      </c>
      <c r="K72">
        <v>5</v>
      </c>
      <c r="L72">
        <v>1</v>
      </c>
      <c r="M72">
        <v>1</v>
      </c>
      <c r="N72">
        <v>1</v>
      </c>
      <c r="O72">
        <v>3</v>
      </c>
      <c r="P72">
        <v>2</v>
      </c>
      <c r="Q72">
        <v>1</v>
      </c>
      <c r="R72">
        <v>1</v>
      </c>
      <c r="S72">
        <v>1</v>
      </c>
      <c r="T72">
        <v>2</v>
      </c>
      <c r="U72">
        <v>1</v>
      </c>
      <c r="V72">
        <v>5</v>
      </c>
      <c r="W72">
        <v>1</v>
      </c>
      <c r="X72">
        <v>5</v>
      </c>
      <c r="Y72">
        <v>1</v>
      </c>
      <c r="Z72">
        <v>5</v>
      </c>
      <c r="AA72">
        <v>11</v>
      </c>
      <c r="AB72">
        <v>9</v>
      </c>
      <c r="AC72">
        <v>6</v>
      </c>
      <c r="AD72">
        <v>6</v>
      </c>
      <c r="AE72">
        <v>6</v>
      </c>
      <c r="AF72">
        <v>6</v>
      </c>
      <c r="AG72">
        <v>4</v>
      </c>
      <c r="AH72">
        <v>16</v>
      </c>
      <c r="AI72">
        <v>6</v>
      </c>
      <c r="AJ72">
        <v>13</v>
      </c>
      <c r="AK72">
        <v>11</v>
      </c>
      <c r="AL72">
        <v>3</v>
      </c>
      <c r="AM72">
        <v>8</v>
      </c>
      <c r="AN72">
        <v>19</v>
      </c>
      <c r="AO72">
        <v>9</v>
      </c>
      <c r="AP72">
        <v>13</v>
      </c>
      <c r="AQ72">
        <v>22</v>
      </c>
    </row>
    <row r="73" spans="1:43" x14ac:dyDescent="0.2">
      <c r="A73">
        <v>13801</v>
      </c>
      <c r="B73">
        <v>1</v>
      </c>
      <c r="C73">
        <v>1994</v>
      </c>
      <c r="D73" s="1">
        <v>43767.722222222219</v>
      </c>
      <c r="E73" t="s">
        <v>49</v>
      </c>
      <c r="F73">
        <v>5</v>
      </c>
      <c r="G73">
        <v>3</v>
      </c>
      <c r="H73">
        <v>3</v>
      </c>
      <c r="I73">
        <v>1</v>
      </c>
      <c r="J73">
        <v>5</v>
      </c>
      <c r="K73">
        <v>1</v>
      </c>
      <c r="L73">
        <v>5</v>
      </c>
      <c r="M73">
        <v>5</v>
      </c>
      <c r="N73">
        <v>4</v>
      </c>
      <c r="O73">
        <v>5</v>
      </c>
      <c r="P73">
        <v>1</v>
      </c>
      <c r="Q73">
        <v>1</v>
      </c>
      <c r="R73">
        <v>5</v>
      </c>
      <c r="S73">
        <v>5</v>
      </c>
      <c r="T73">
        <v>5</v>
      </c>
      <c r="U73">
        <v>5</v>
      </c>
      <c r="V73">
        <v>1</v>
      </c>
      <c r="W73">
        <v>5</v>
      </c>
      <c r="X73">
        <v>1</v>
      </c>
      <c r="Y73">
        <v>1</v>
      </c>
      <c r="Z73">
        <v>5</v>
      </c>
      <c r="AA73">
        <v>12</v>
      </c>
      <c r="AB73">
        <v>16</v>
      </c>
      <c r="AC73">
        <v>4</v>
      </c>
      <c r="AD73">
        <v>8</v>
      </c>
      <c r="AE73">
        <v>6</v>
      </c>
      <c r="AF73">
        <v>8</v>
      </c>
      <c r="AG73">
        <v>6</v>
      </c>
      <c r="AH73">
        <v>4</v>
      </c>
      <c r="AI73">
        <v>3</v>
      </c>
      <c r="AJ73">
        <v>17</v>
      </c>
      <c r="AK73">
        <v>6</v>
      </c>
      <c r="AL73">
        <v>9</v>
      </c>
      <c r="AM73">
        <v>3</v>
      </c>
      <c r="AN73">
        <v>5</v>
      </c>
      <c r="AO73">
        <v>2</v>
      </c>
      <c r="AP73">
        <v>8</v>
      </c>
      <c r="AQ73">
        <v>47</v>
      </c>
    </row>
    <row r="74" spans="1:43" x14ac:dyDescent="0.2">
      <c r="A74">
        <v>13938</v>
      </c>
      <c r="B74">
        <v>0</v>
      </c>
      <c r="C74">
        <v>1999</v>
      </c>
      <c r="D74" s="1">
        <v>43767.722916666666</v>
      </c>
      <c r="E74" t="s">
        <v>38</v>
      </c>
      <c r="F74">
        <v>1</v>
      </c>
      <c r="G74">
        <v>3</v>
      </c>
      <c r="H74">
        <v>3</v>
      </c>
      <c r="I74">
        <v>1</v>
      </c>
      <c r="J74">
        <v>1</v>
      </c>
      <c r="K74">
        <v>5</v>
      </c>
      <c r="L74">
        <v>3</v>
      </c>
      <c r="M74">
        <v>2</v>
      </c>
      <c r="N74">
        <v>2</v>
      </c>
      <c r="O74">
        <v>2</v>
      </c>
      <c r="P74">
        <v>3</v>
      </c>
      <c r="Q74">
        <v>1</v>
      </c>
      <c r="R74">
        <v>1</v>
      </c>
      <c r="S74">
        <v>1</v>
      </c>
      <c r="T74">
        <v>3</v>
      </c>
      <c r="U74">
        <v>4</v>
      </c>
      <c r="V74">
        <v>2</v>
      </c>
      <c r="W74">
        <v>4</v>
      </c>
      <c r="X74">
        <v>2</v>
      </c>
      <c r="Y74">
        <v>3</v>
      </c>
      <c r="Z74">
        <v>3</v>
      </c>
      <c r="AA74">
        <v>21</v>
      </c>
      <c r="AB74">
        <v>9</v>
      </c>
      <c r="AC74">
        <v>4</v>
      </c>
      <c r="AD74">
        <v>21</v>
      </c>
      <c r="AE74">
        <v>5</v>
      </c>
      <c r="AF74">
        <v>10</v>
      </c>
      <c r="AG74">
        <v>6</v>
      </c>
      <c r="AH74">
        <v>3</v>
      </c>
      <c r="AI74">
        <v>3</v>
      </c>
      <c r="AJ74">
        <v>4</v>
      </c>
      <c r="AK74">
        <v>5</v>
      </c>
      <c r="AL74">
        <v>3</v>
      </c>
      <c r="AM74">
        <v>4</v>
      </c>
      <c r="AN74">
        <v>3</v>
      </c>
      <c r="AO74">
        <v>5</v>
      </c>
      <c r="AP74">
        <v>7</v>
      </c>
      <c r="AQ74">
        <v>-23</v>
      </c>
    </row>
    <row r="75" spans="1:43" x14ac:dyDescent="0.2">
      <c r="A75">
        <v>13941</v>
      </c>
      <c r="B75">
        <v>1</v>
      </c>
      <c r="C75">
        <v>1972</v>
      </c>
      <c r="D75" s="1">
        <v>43767.723611111112</v>
      </c>
      <c r="E75" t="s">
        <v>50</v>
      </c>
      <c r="F75">
        <v>5</v>
      </c>
      <c r="G75">
        <v>1</v>
      </c>
      <c r="H75">
        <v>5</v>
      </c>
      <c r="I75">
        <v>5</v>
      </c>
      <c r="J75">
        <v>5</v>
      </c>
      <c r="K75">
        <v>1</v>
      </c>
      <c r="L75">
        <v>5</v>
      </c>
      <c r="M75">
        <v>4</v>
      </c>
      <c r="N75">
        <v>3</v>
      </c>
      <c r="O75">
        <v>5</v>
      </c>
      <c r="P75">
        <v>5</v>
      </c>
      <c r="Q75">
        <v>1</v>
      </c>
      <c r="R75">
        <v>4</v>
      </c>
      <c r="S75">
        <v>3</v>
      </c>
      <c r="T75">
        <v>3</v>
      </c>
      <c r="U75">
        <v>5</v>
      </c>
      <c r="V75">
        <v>1</v>
      </c>
      <c r="W75">
        <v>5</v>
      </c>
      <c r="X75">
        <v>1</v>
      </c>
      <c r="Y75">
        <v>3</v>
      </c>
      <c r="Z75">
        <v>3</v>
      </c>
      <c r="AA75">
        <v>14</v>
      </c>
      <c r="AB75">
        <v>6</v>
      </c>
      <c r="AC75">
        <v>4</v>
      </c>
      <c r="AD75">
        <v>3</v>
      </c>
      <c r="AE75">
        <v>4</v>
      </c>
      <c r="AF75">
        <v>13</v>
      </c>
      <c r="AG75">
        <v>4</v>
      </c>
      <c r="AH75">
        <v>3</v>
      </c>
      <c r="AI75">
        <v>1</v>
      </c>
      <c r="AJ75">
        <v>3</v>
      </c>
      <c r="AK75">
        <v>5</v>
      </c>
      <c r="AL75">
        <v>2</v>
      </c>
      <c r="AM75">
        <v>4</v>
      </c>
      <c r="AN75">
        <v>4</v>
      </c>
      <c r="AO75">
        <v>2</v>
      </c>
      <c r="AP75">
        <v>2</v>
      </c>
      <c r="AQ75">
        <v>17</v>
      </c>
    </row>
    <row r="76" spans="1:43" x14ac:dyDescent="0.2">
      <c r="A76">
        <v>13950</v>
      </c>
      <c r="B76">
        <v>0</v>
      </c>
      <c r="C76">
        <v>1994</v>
      </c>
      <c r="D76" s="1">
        <v>43767.727777777778</v>
      </c>
      <c r="E76" t="s">
        <v>38</v>
      </c>
      <c r="F76">
        <v>3</v>
      </c>
      <c r="G76">
        <v>2</v>
      </c>
      <c r="H76">
        <v>4</v>
      </c>
      <c r="I76">
        <v>1</v>
      </c>
      <c r="J76">
        <v>1</v>
      </c>
      <c r="K76">
        <v>5</v>
      </c>
      <c r="L76">
        <v>2</v>
      </c>
      <c r="M76">
        <v>2</v>
      </c>
      <c r="N76">
        <v>4</v>
      </c>
      <c r="O76">
        <v>5</v>
      </c>
      <c r="P76">
        <v>5</v>
      </c>
      <c r="Q76">
        <v>1</v>
      </c>
      <c r="R76">
        <v>1</v>
      </c>
      <c r="S76">
        <v>1</v>
      </c>
      <c r="T76">
        <v>5</v>
      </c>
      <c r="U76">
        <v>1</v>
      </c>
      <c r="V76">
        <v>5</v>
      </c>
      <c r="W76">
        <v>5</v>
      </c>
      <c r="X76">
        <v>1</v>
      </c>
      <c r="Y76">
        <v>3</v>
      </c>
      <c r="Z76">
        <v>3</v>
      </c>
      <c r="AA76">
        <v>15</v>
      </c>
      <c r="AB76">
        <v>9</v>
      </c>
      <c r="AC76">
        <v>9</v>
      </c>
      <c r="AD76">
        <v>9</v>
      </c>
      <c r="AE76">
        <v>6</v>
      </c>
      <c r="AF76">
        <v>11</v>
      </c>
      <c r="AG76">
        <v>8</v>
      </c>
      <c r="AH76">
        <v>5</v>
      </c>
      <c r="AI76">
        <v>5</v>
      </c>
      <c r="AJ76">
        <v>3</v>
      </c>
      <c r="AK76">
        <v>78</v>
      </c>
      <c r="AL76">
        <v>2</v>
      </c>
      <c r="AM76">
        <v>4</v>
      </c>
      <c r="AN76">
        <v>2</v>
      </c>
      <c r="AO76">
        <v>5</v>
      </c>
      <c r="AP76">
        <v>10</v>
      </c>
      <c r="AQ76">
        <v>4</v>
      </c>
    </row>
    <row r="77" spans="1:43" x14ac:dyDescent="0.2">
      <c r="A77">
        <v>13947</v>
      </c>
      <c r="B77">
        <v>0</v>
      </c>
      <c r="C77">
        <v>1994</v>
      </c>
      <c r="D77" s="1">
        <v>43767.732638888891</v>
      </c>
      <c r="E77" t="s">
        <v>51</v>
      </c>
      <c r="F77">
        <v>2</v>
      </c>
      <c r="G77">
        <v>1</v>
      </c>
      <c r="H77">
        <v>5</v>
      </c>
      <c r="I77">
        <v>1</v>
      </c>
      <c r="J77">
        <v>1</v>
      </c>
      <c r="K77">
        <v>5</v>
      </c>
      <c r="L77">
        <v>1</v>
      </c>
      <c r="M77">
        <v>2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2</v>
      </c>
      <c r="U77">
        <v>1</v>
      </c>
      <c r="V77">
        <v>5</v>
      </c>
      <c r="W77">
        <v>1</v>
      </c>
      <c r="X77">
        <v>5</v>
      </c>
      <c r="Y77">
        <v>1</v>
      </c>
      <c r="Z77">
        <v>5</v>
      </c>
      <c r="AA77">
        <v>32</v>
      </c>
      <c r="AB77">
        <v>6</v>
      </c>
      <c r="AC77">
        <v>3</v>
      </c>
      <c r="AD77">
        <v>4</v>
      </c>
      <c r="AE77">
        <v>7</v>
      </c>
      <c r="AF77">
        <v>6</v>
      </c>
      <c r="AG77">
        <v>3</v>
      </c>
      <c r="AH77">
        <v>2</v>
      </c>
      <c r="AI77">
        <v>1</v>
      </c>
      <c r="AJ77">
        <v>3</v>
      </c>
      <c r="AK77">
        <v>12</v>
      </c>
      <c r="AL77">
        <v>2</v>
      </c>
      <c r="AM77">
        <v>5</v>
      </c>
      <c r="AN77">
        <v>6</v>
      </c>
      <c r="AO77">
        <v>5</v>
      </c>
      <c r="AP77">
        <v>4</v>
      </c>
      <c r="AQ77">
        <v>-25</v>
      </c>
    </row>
    <row r="78" spans="1:43" x14ac:dyDescent="0.2">
      <c r="A78">
        <v>13850</v>
      </c>
      <c r="B78">
        <v>0</v>
      </c>
      <c r="C78">
        <v>1950</v>
      </c>
      <c r="D78" s="1">
        <v>43767.73333333333</v>
      </c>
      <c r="E78" t="s">
        <v>31</v>
      </c>
      <c r="F78">
        <v>5</v>
      </c>
      <c r="G78">
        <v>5</v>
      </c>
      <c r="H78">
        <v>1</v>
      </c>
      <c r="I78">
        <v>4</v>
      </c>
      <c r="J78">
        <v>4</v>
      </c>
      <c r="K78">
        <v>2</v>
      </c>
      <c r="L78">
        <v>5</v>
      </c>
      <c r="M78">
        <v>5</v>
      </c>
      <c r="N78">
        <v>5</v>
      </c>
      <c r="O78">
        <v>2</v>
      </c>
      <c r="P78">
        <v>2</v>
      </c>
      <c r="Q78">
        <v>3</v>
      </c>
      <c r="R78">
        <v>3</v>
      </c>
      <c r="S78">
        <v>2</v>
      </c>
      <c r="T78">
        <v>5</v>
      </c>
      <c r="U78">
        <v>1</v>
      </c>
      <c r="V78">
        <v>5</v>
      </c>
      <c r="W78">
        <v>4</v>
      </c>
      <c r="X78">
        <v>2</v>
      </c>
      <c r="Y78">
        <v>5</v>
      </c>
      <c r="Z78">
        <v>1</v>
      </c>
      <c r="AA78">
        <v>16</v>
      </c>
      <c r="AB78">
        <v>13</v>
      </c>
      <c r="AC78">
        <v>6</v>
      </c>
      <c r="AD78">
        <v>9</v>
      </c>
      <c r="AE78">
        <v>7</v>
      </c>
      <c r="AF78">
        <v>9</v>
      </c>
      <c r="AG78">
        <v>7</v>
      </c>
      <c r="AH78">
        <v>7</v>
      </c>
      <c r="AI78">
        <v>3</v>
      </c>
      <c r="AJ78">
        <v>9</v>
      </c>
      <c r="AK78">
        <v>7</v>
      </c>
      <c r="AL78">
        <v>5</v>
      </c>
      <c r="AM78">
        <v>4</v>
      </c>
      <c r="AN78">
        <v>10</v>
      </c>
      <c r="AO78">
        <v>8</v>
      </c>
      <c r="AP78">
        <v>8</v>
      </c>
      <c r="AQ78">
        <v>28</v>
      </c>
    </row>
    <row r="79" spans="1:43" x14ac:dyDescent="0.2">
      <c r="A79">
        <v>13952</v>
      </c>
      <c r="B79">
        <v>0</v>
      </c>
      <c r="C79">
        <v>1971</v>
      </c>
      <c r="D79" s="1">
        <v>43767.734722222223</v>
      </c>
      <c r="E79" t="s">
        <v>40</v>
      </c>
      <c r="F79">
        <v>2</v>
      </c>
      <c r="G79">
        <v>2</v>
      </c>
      <c r="H79">
        <v>4</v>
      </c>
      <c r="I79">
        <v>1</v>
      </c>
      <c r="J79">
        <v>1</v>
      </c>
      <c r="K79">
        <v>5</v>
      </c>
      <c r="L79">
        <v>3</v>
      </c>
      <c r="M79">
        <v>3</v>
      </c>
      <c r="N79">
        <v>4</v>
      </c>
      <c r="O79">
        <v>4</v>
      </c>
      <c r="P79">
        <v>4</v>
      </c>
      <c r="Q79">
        <v>1</v>
      </c>
      <c r="R79">
        <v>3</v>
      </c>
      <c r="S79">
        <v>1</v>
      </c>
      <c r="T79">
        <v>4</v>
      </c>
      <c r="U79">
        <v>5</v>
      </c>
      <c r="V79">
        <v>1</v>
      </c>
      <c r="W79">
        <v>4</v>
      </c>
      <c r="X79">
        <v>2</v>
      </c>
      <c r="Y79">
        <v>3</v>
      </c>
      <c r="Z79">
        <v>3</v>
      </c>
      <c r="AA79">
        <v>18</v>
      </c>
      <c r="AB79">
        <v>11</v>
      </c>
      <c r="AC79">
        <v>5</v>
      </c>
      <c r="AD79">
        <v>8</v>
      </c>
      <c r="AE79">
        <v>10</v>
      </c>
      <c r="AF79">
        <v>28</v>
      </c>
      <c r="AG79">
        <v>7</v>
      </c>
      <c r="AH79">
        <v>6</v>
      </c>
      <c r="AI79">
        <v>3</v>
      </c>
      <c r="AJ79">
        <v>7</v>
      </c>
      <c r="AK79">
        <v>9</v>
      </c>
      <c r="AL79">
        <v>5</v>
      </c>
      <c r="AM79">
        <v>6</v>
      </c>
      <c r="AN79">
        <v>5</v>
      </c>
      <c r="AO79">
        <v>9</v>
      </c>
      <c r="AP79">
        <v>13</v>
      </c>
      <c r="AQ79">
        <v>-20</v>
      </c>
    </row>
    <row r="80" spans="1:43" x14ac:dyDescent="0.2">
      <c r="A80">
        <v>13958</v>
      </c>
      <c r="B80">
        <v>0</v>
      </c>
      <c r="C80">
        <v>1987</v>
      </c>
      <c r="D80" s="1">
        <v>43767.740972222222</v>
      </c>
      <c r="E80" t="s">
        <v>38</v>
      </c>
      <c r="F80">
        <v>5</v>
      </c>
      <c r="G80">
        <v>1</v>
      </c>
      <c r="H80">
        <v>5</v>
      </c>
      <c r="I80">
        <v>1</v>
      </c>
      <c r="J80">
        <v>1</v>
      </c>
      <c r="K80">
        <v>5</v>
      </c>
      <c r="L80">
        <v>1</v>
      </c>
      <c r="M80">
        <v>2</v>
      </c>
      <c r="N80">
        <v>2</v>
      </c>
      <c r="O80">
        <v>4</v>
      </c>
      <c r="P80">
        <v>3</v>
      </c>
      <c r="Q80">
        <v>1</v>
      </c>
      <c r="R80">
        <v>1</v>
      </c>
      <c r="S80">
        <v>1</v>
      </c>
      <c r="T80">
        <v>4</v>
      </c>
      <c r="U80">
        <v>1</v>
      </c>
      <c r="V80">
        <v>5</v>
      </c>
      <c r="W80">
        <v>4</v>
      </c>
      <c r="X80">
        <v>2</v>
      </c>
      <c r="Y80">
        <v>3</v>
      </c>
      <c r="Z80">
        <v>3</v>
      </c>
      <c r="AA80">
        <v>4</v>
      </c>
      <c r="AB80">
        <v>6</v>
      </c>
      <c r="AC80">
        <v>3</v>
      </c>
      <c r="AD80">
        <v>4</v>
      </c>
      <c r="AE80">
        <v>3</v>
      </c>
      <c r="AF80">
        <v>8</v>
      </c>
      <c r="AG80">
        <v>9</v>
      </c>
      <c r="AH80">
        <v>5</v>
      </c>
      <c r="AI80">
        <v>3</v>
      </c>
      <c r="AJ80">
        <v>3</v>
      </c>
      <c r="AK80">
        <v>3</v>
      </c>
      <c r="AL80">
        <v>4</v>
      </c>
      <c r="AM80">
        <v>4</v>
      </c>
      <c r="AN80">
        <v>4</v>
      </c>
      <c r="AO80">
        <v>6</v>
      </c>
      <c r="AP80">
        <v>6</v>
      </c>
      <c r="AQ80">
        <v>-13</v>
      </c>
    </row>
    <row r="81" spans="1:43" x14ac:dyDescent="0.2">
      <c r="A81">
        <v>13990</v>
      </c>
      <c r="B81">
        <v>0</v>
      </c>
      <c r="C81">
        <v>1997</v>
      </c>
      <c r="D81" s="1">
        <v>43767.740972222222</v>
      </c>
      <c r="E81" t="s">
        <v>52</v>
      </c>
      <c r="F81">
        <v>1</v>
      </c>
      <c r="G81">
        <v>2</v>
      </c>
      <c r="H81">
        <v>4</v>
      </c>
      <c r="I81">
        <v>1</v>
      </c>
      <c r="J81">
        <v>2</v>
      </c>
      <c r="K81">
        <v>4</v>
      </c>
      <c r="L81">
        <v>4</v>
      </c>
      <c r="M81">
        <v>4</v>
      </c>
      <c r="N81">
        <v>2</v>
      </c>
      <c r="O81">
        <v>4</v>
      </c>
      <c r="P81">
        <v>4</v>
      </c>
      <c r="Q81">
        <v>1</v>
      </c>
      <c r="R81">
        <v>1</v>
      </c>
      <c r="S81">
        <v>1</v>
      </c>
      <c r="T81">
        <v>5</v>
      </c>
      <c r="U81">
        <v>5</v>
      </c>
      <c r="V81">
        <v>1</v>
      </c>
      <c r="W81">
        <v>4</v>
      </c>
      <c r="X81">
        <v>2</v>
      </c>
      <c r="Y81">
        <v>1</v>
      </c>
      <c r="Z81">
        <v>5</v>
      </c>
      <c r="AA81">
        <v>17</v>
      </c>
      <c r="AB81">
        <v>10</v>
      </c>
      <c r="AC81">
        <v>5</v>
      </c>
      <c r="AD81">
        <v>5</v>
      </c>
      <c r="AE81">
        <v>4</v>
      </c>
      <c r="AF81">
        <v>6</v>
      </c>
      <c r="AG81">
        <v>5</v>
      </c>
      <c r="AH81">
        <v>4</v>
      </c>
      <c r="AI81">
        <v>9</v>
      </c>
      <c r="AJ81">
        <v>3</v>
      </c>
      <c r="AK81">
        <v>3</v>
      </c>
      <c r="AL81">
        <v>1</v>
      </c>
      <c r="AM81">
        <v>4</v>
      </c>
      <c r="AN81">
        <v>3</v>
      </c>
      <c r="AO81">
        <v>4</v>
      </c>
      <c r="AP81">
        <v>7</v>
      </c>
      <c r="AQ81">
        <v>-26</v>
      </c>
    </row>
    <row r="82" spans="1:43" x14ac:dyDescent="0.2">
      <c r="A82">
        <v>14013</v>
      </c>
      <c r="B82">
        <v>0</v>
      </c>
      <c r="C82">
        <v>1994</v>
      </c>
      <c r="D82" s="1">
        <v>43767.751388888886</v>
      </c>
      <c r="E82" t="s">
        <v>53</v>
      </c>
      <c r="F82">
        <v>1</v>
      </c>
      <c r="G82">
        <v>1</v>
      </c>
      <c r="H82">
        <v>5</v>
      </c>
      <c r="I82">
        <v>1</v>
      </c>
      <c r="J82">
        <v>1</v>
      </c>
      <c r="K82">
        <v>5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4</v>
      </c>
      <c r="U82">
        <v>1</v>
      </c>
      <c r="V82">
        <v>5</v>
      </c>
      <c r="W82">
        <v>4</v>
      </c>
      <c r="X82">
        <v>2</v>
      </c>
      <c r="Y82">
        <v>1</v>
      </c>
      <c r="Z82">
        <v>5</v>
      </c>
      <c r="AA82">
        <v>4</v>
      </c>
      <c r="AB82">
        <v>7</v>
      </c>
      <c r="AC82">
        <v>2</v>
      </c>
      <c r="AD82">
        <v>2</v>
      </c>
      <c r="AE82">
        <v>4</v>
      </c>
      <c r="AF82">
        <v>7</v>
      </c>
      <c r="AG82">
        <v>2</v>
      </c>
      <c r="AH82">
        <v>2</v>
      </c>
      <c r="AI82">
        <v>2</v>
      </c>
      <c r="AJ82">
        <v>2</v>
      </c>
      <c r="AK82">
        <v>3</v>
      </c>
      <c r="AL82">
        <v>2</v>
      </c>
      <c r="AM82">
        <v>8</v>
      </c>
      <c r="AN82">
        <v>3</v>
      </c>
      <c r="AO82">
        <v>3</v>
      </c>
      <c r="AP82">
        <v>4</v>
      </c>
      <c r="AQ82">
        <v>-28</v>
      </c>
    </row>
    <row r="83" spans="1:43" x14ac:dyDescent="0.2">
      <c r="A83">
        <v>14027</v>
      </c>
      <c r="B83">
        <v>0</v>
      </c>
      <c r="C83">
        <v>1990</v>
      </c>
      <c r="D83" s="1">
        <v>43767.753472222219</v>
      </c>
      <c r="E83" t="s">
        <v>209</v>
      </c>
      <c r="F83">
        <v>3</v>
      </c>
      <c r="G83">
        <v>1</v>
      </c>
      <c r="H83">
        <v>5</v>
      </c>
      <c r="I83">
        <v>1</v>
      </c>
      <c r="J83">
        <v>2</v>
      </c>
      <c r="K83">
        <v>4</v>
      </c>
      <c r="L83">
        <v>1</v>
      </c>
      <c r="M83">
        <v>1</v>
      </c>
      <c r="N83">
        <v>1</v>
      </c>
      <c r="O83">
        <v>2</v>
      </c>
      <c r="P83">
        <v>2</v>
      </c>
      <c r="Q83">
        <v>1</v>
      </c>
      <c r="R83">
        <v>4</v>
      </c>
      <c r="S83">
        <v>1</v>
      </c>
      <c r="T83">
        <v>5</v>
      </c>
      <c r="U83">
        <v>5</v>
      </c>
      <c r="V83">
        <v>1</v>
      </c>
      <c r="W83">
        <v>2</v>
      </c>
      <c r="X83">
        <v>4</v>
      </c>
      <c r="Y83">
        <v>1</v>
      </c>
      <c r="Z83">
        <v>5</v>
      </c>
      <c r="AA83">
        <v>15</v>
      </c>
      <c r="AB83">
        <v>4</v>
      </c>
      <c r="AC83">
        <v>3</v>
      </c>
      <c r="AD83">
        <v>26</v>
      </c>
      <c r="AE83">
        <v>4</v>
      </c>
      <c r="AF83">
        <v>5</v>
      </c>
      <c r="AG83">
        <v>4</v>
      </c>
      <c r="AH83">
        <v>6</v>
      </c>
      <c r="AI83">
        <v>3</v>
      </c>
      <c r="AJ83">
        <v>3</v>
      </c>
      <c r="AK83">
        <v>7</v>
      </c>
      <c r="AL83">
        <v>2</v>
      </c>
      <c r="AM83">
        <v>4</v>
      </c>
      <c r="AN83">
        <v>31</v>
      </c>
      <c r="AO83">
        <v>5</v>
      </c>
      <c r="AP83">
        <v>5</v>
      </c>
      <c r="AQ83">
        <v>-2</v>
      </c>
    </row>
    <row r="84" spans="1:43" x14ac:dyDescent="0.2">
      <c r="A84">
        <v>14032</v>
      </c>
      <c r="B84">
        <v>0</v>
      </c>
      <c r="C84">
        <v>1977</v>
      </c>
      <c r="D84" s="1">
        <v>43767.762499999997</v>
      </c>
      <c r="E84" t="s">
        <v>31</v>
      </c>
      <c r="F84">
        <v>4</v>
      </c>
      <c r="G84">
        <v>1</v>
      </c>
      <c r="H84">
        <v>5</v>
      </c>
      <c r="I84">
        <v>1</v>
      </c>
      <c r="J84">
        <v>4</v>
      </c>
      <c r="K84">
        <v>2</v>
      </c>
      <c r="L84">
        <v>3</v>
      </c>
      <c r="M84">
        <v>4</v>
      </c>
      <c r="N84">
        <v>2</v>
      </c>
      <c r="O84">
        <v>3</v>
      </c>
      <c r="P84">
        <v>3</v>
      </c>
      <c r="Q84">
        <v>1</v>
      </c>
      <c r="R84">
        <v>1</v>
      </c>
      <c r="S84">
        <v>2</v>
      </c>
      <c r="T84">
        <v>5</v>
      </c>
      <c r="U84">
        <v>1</v>
      </c>
      <c r="V84">
        <v>5</v>
      </c>
      <c r="W84">
        <v>5</v>
      </c>
      <c r="X84">
        <v>1</v>
      </c>
      <c r="Y84">
        <v>2</v>
      </c>
      <c r="Z84">
        <v>4</v>
      </c>
      <c r="AA84">
        <v>12</v>
      </c>
      <c r="AB84">
        <v>14</v>
      </c>
      <c r="AC84">
        <v>4</v>
      </c>
      <c r="AD84">
        <v>18</v>
      </c>
      <c r="AE84">
        <v>10</v>
      </c>
      <c r="AF84">
        <v>13</v>
      </c>
      <c r="AG84">
        <v>10</v>
      </c>
      <c r="AH84">
        <v>7</v>
      </c>
      <c r="AI84">
        <v>6</v>
      </c>
      <c r="AJ84">
        <v>5</v>
      </c>
      <c r="AK84">
        <v>6</v>
      </c>
      <c r="AL84">
        <v>5</v>
      </c>
      <c r="AM84">
        <v>7</v>
      </c>
      <c r="AN84">
        <v>7</v>
      </c>
      <c r="AO84">
        <v>7</v>
      </c>
      <c r="AP84">
        <v>14</v>
      </c>
      <c r="AQ84">
        <v>-26</v>
      </c>
    </row>
    <row r="85" spans="1:43" x14ac:dyDescent="0.2">
      <c r="A85">
        <v>14052</v>
      </c>
      <c r="B85">
        <v>0</v>
      </c>
      <c r="C85">
        <v>1997</v>
      </c>
      <c r="D85" s="1">
        <v>43767.76666666667</v>
      </c>
      <c r="E85" t="s">
        <v>54</v>
      </c>
      <c r="F85">
        <v>5</v>
      </c>
      <c r="G85">
        <v>2</v>
      </c>
      <c r="H85">
        <v>4</v>
      </c>
      <c r="I85">
        <v>1</v>
      </c>
      <c r="J85">
        <v>5</v>
      </c>
      <c r="K85">
        <v>1</v>
      </c>
      <c r="L85">
        <v>5</v>
      </c>
      <c r="M85">
        <v>5</v>
      </c>
      <c r="N85">
        <v>4</v>
      </c>
      <c r="O85">
        <v>5</v>
      </c>
      <c r="P85">
        <v>5</v>
      </c>
      <c r="Q85">
        <v>1</v>
      </c>
      <c r="R85">
        <v>5</v>
      </c>
      <c r="S85">
        <v>5</v>
      </c>
      <c r="T85">
        <v>5</v>
      </c>
      <c r="U85">
        <v>4</v>
      </c>
      <c r="V85">
        <v>2</v>
      </c>
      <c r="W85">
        <v>5</v>
      </c>
      <c r="X85">
        <v>1</v>
      </c>
      <c r="Y85">
        <v>1</v>
      </c>
      <c r="Z85">
        <v>5</v>
      </c>
      <c r="AA85">
        <v>4</v>
      </c>
      <c r="AB85">
        <v>3</v>
      </c>
      <c r="AC85">
        <v>3</v>
      </c>
      <c r="AD85">
        <v>4</v>
      </c>
      <c r="AE85">
        <v>2</v>
      </c>
      <c r="AF85">
        <v>4</v>
      </c>
      <c r="AG85">
        <v>2</v>
      </c>
      <c r="AH85">
        <v>5</v>
      </c>
      <c r="AI85">
        <v>1</v>
      </c>
      <c r="AJ85">
        <v>6</v>
      </c>
      <c r="AK85">
        <v>2</v>
      </c>
      <c r="AL85">
        <v>2</v>
      </c>
      <c r="AM85">
        <v>3</v>
      </c>
      <c r="AN85">
        <v>1</v>
      </c>
      <c r="AO85">
        <v>4</v>
      </c>
      <c r="AP85">
        <v>5</v>
      </c>
      <c r="AQ85">
        <v>0</v>
      </c>
    </row>
    <row r="86" spans="1:43" x14ac:dyDescent="0.2">
      <c r="A86">
        <v>14080</v>
      </c>
      <c r="B86">
        <v>0</v>
      </c>
      <c r="C86">
        <v>1991</v>
      </c>
      <c r="D86" s="1">
        <v>43767.777777777781</v>
      </c>
      <c r="E86" t="s">
        <v>209</v>
      </c>
      <c r="F86">
        <v>2</v>
      </c>
      <c r="G86">
        <v>2</v>
      </c>
      <c r="H86">
        <v>4</v>
      </c>
      <c r="I86">
        <v>2</v>
      </c>
      <c r="J86">
        <v>4</v>
      </c>
      <c r="K86">
        <v>2</v>
      </c>
      <c r="L86">
        <v>4</v>
      </c>
      <c r="M86">
        <v>3</v>
      </c>
      <c r="N86">
        <v>1</v>
      </c>
      <c r="O86">
        <v>2</v>
      </c>
      <c r="P86">
        <v>2</v>
      </c>
      <c r="Q86">
        <v>1</v>
      </c>
      <c r="R86">
        <v>1</v>
      </c>
      <c r="S86">
        <v>1</v>
      </c>
      <c r="T86">
        <v>3</v>
      </c>
      <c r="U86">
        <v>5</v>
      </c>
      <c r="V86">
        <v>1</v>
      </c>
      <c r="W86">
        <v>5</v>
      </c>
      <c r="X86">
        <v>1</v>
      </c>
      <c r="Y86">
        <v>2</v>
      </c>
      <c r="Z86">
        <v>4</v>
      </c>
      <c r="AA86">
        <v>8</v>
      </c>
      <c r="AB86">
        <v>6</v>
      </c>
      <c r="AC86">
        <v>6</v>
      </c>
      <c r="AD86">
        <v>5</v>
      </c>
      <c r="AE86">
        <v>4</v>
      </c>
      <c r="AF86">
        <v>6</v>
      </c>
      <c r="AG86">
        <v>4</v>
      </c>
      <c r="AH86">
        <v>3</v>
      </c>
      <c r="AI86">
        <v>2</v>
      </c>
      <c r="AJ86">
        <v>5</v>
      </c>
      <c r="AK86">
        <v>3</v>
      </c>
      <c r="AL86">
        <v>3</v>
      </c>
      <c r="AM86">
        <v>4</v>
      </c>
      <c r="AN86">
        <v>3</v>
      </c>
      <c r="AO86">
        <v>3</v>
      </c>
      <c r="AP86">
        <v>6</v>
      </c>
      <c r="AQ86">
        <v>-21</v>
      </c>
    </row>
    <row r="87" spans="1:43" x14ac:dyDescent="0.2">
      <c r="A87">
        <v>14073</v>
      </c>
      <c r="B87">
        <v>0</v>
      </c>
      <c r="C87">
        <v>2000</v>
      </c>
      <c r="D87" s="1">
        <v>43767.779166666667</v>
      </c>
      <c r="E87" t="s">
        <v>55</v>
      </c>
      <c r="F87">
        <v>1</v>
      </c>
      <c r="G87">
        <v>4</v>
      </c>
      <c r="H87">
        <v>2</v>
      </c>
      <c r="I87">
        <v>1</v>
      </c>
      <c r="J87">
        <v>4</v>
      </c>
      <c r="K87">
        <v>2</v>
      </c>
      <c r="L87">
        <v>2</v>
      </c>
      <c r="M87">
        <v>2</v>
      </c>
      <c r="N87">
        <v>1</v>
      </c>
      <c r="O87">
        <v>2</v>
      </c>
      <c r="P87">
        <v>2</v>
      </c>
      <c r="Q87">
        <v>1</v>
      </c>
      <c r="R87">
        <v>1</v>
      </c>
      <c r="S87">
        <v>1</v>
      </c>
      <c r="T87">
        <v>2</v>
      </c>
      <c r="U87">
        <v>5</v>
      </c>
      <c r="V87">
        <v>1</v>
      </c>
      <c r="W87">
        <v>4</v>
      </c>
      <c r="X87">
        <v>2</v>
      </c>
      <c r="Y87">
        <v>1</v>
      </c>
      <c r="Z87">
        <v>5</v>
      </c>
      <c r="AA87">
        <v>10</v>
      </c>
      <c r="AB87">
        <v>11</v>
      </c>
      <c r="AC87">
        <v>3</v>
      </c>
      <c r="AD87">
        <v>5</v>
      </c>
      <c r="AE87">
        <v>12</v>
      </c>
      <c r="AF87">
        <v>6</v>
      </c>
      <c r="AG87">
        <v>4</v>
      </c>
      <c r="AH87">
        <v>3</v>
      </c>
      <c r="AI87">
        <v>2</v>
      </c>
      <c r="AJ87">
        <v>3</v>
      </c>
      <c r="AK87">
        <v>4</v>
      </c>
      <c r="AL87">
        <v>4</v>
      </c>
      <c r="AM87">
        <v>4</v>
      </c>
      <c r="AN87">
        <v>3</v>
      </c>
      <c r="AO87">
        <v>3</v>
      </c>
      <c r="AP87">
        <v>5</v>
      </c>
      <c r="AQ87">
        <v>-20</v>
      </c>
    </row>
    <row r="88" spans="1:43" x14ac:dyDescent="0.2">
      <c r="A88">
        <v>14068</v>
      </c>
      <c r="B88">
        <v>1</v>
      </c>
      <c r="C88">
        <v>1981</v>
      </c>
      <c r="D88" s="1">
        <v>43767.788888888892</v>
      </c>
      <c r="E88" t="s">
        <v>56</v>
      </c>
      <c r="F88">
        <v>5</v>
      </c>
      <c r="G88">
        <v>1</v>
      </c>
      <c r="H88">
        <v>5</v>
      </c>
      <c r="I88">
        <v>1</v>
      </c>
      <c r="J88">
        <v>5</v>
      </c>
      <c r="K88">
        <v>1</v>
      </c>
      <c r="L88">
        <v>1</v>
      </c>
      <c r="M88">
        <v>3</v>
      </c>
      <c r="N88">
        <v>1</v>
      </c>
      <c r="O88">
        <v>1</v>
      </c>
      <c r="P88">
        <v>1</v>
      </c>
      <c r="Q88">
        <v>5</v>
      </c>
      <c r="R88">
        <v>1</v>
      </c>
      <c r="S88">
        <v>1</v>
      </c>
      <c r="T88">
        <v>3</v>
      </c>
      <c r="U88">
        <v>5</v>
      </c>
      <c r="V88">
        <v>1</v>
      </c>
      <c r="W88">
        <v>5</v>
      </c>
      <c r="X88">
        <v>1</v>
      </c>
      <c r="Y88">
        <v>1</v>
      </c>
      <c r="Z88">
        <v>5</v>
      </c>
      <c r="AA88">
        <v>12</v>
      </c>
      <c r="AB88">
        <v>14</v>
      </c>
      <c r="AC88">
        <v>5</v>
      </c>
      <c r="AD88">
        <v>8</v>
      </c>
      <c r="AE88">
        <v>8</v>
      </c>
      <c r="AF88">
        <v>13</v>
      </c>
      <c r="AG88">
        <v>8</v>
      </c>
      <c r="AH88">
        <v>6</v>
      </c>
      <c r="AI88">
        <v>5</v>
      </c>
      <c r="AJ88">
        <v>13</v>
      </c>
      <c r="AK88">
        <v>22</v>
      </c>
      <c r="AL88">
        <v>4</v>
      </c>
      <c r="AM88">
        <v>5</v>
      </c>
      <c r="AN88">
        <v>3</v>
      </c>
      <c r="AO88">
        <v>10</v>
      </c>
      <c r="AP88">
        <v>12</v>
      </c>
      <c r="AQ88">
        <v>69</v>
      </c>
    </row>
    <row r="89" spans="1:43" x14ac:dyDescent="0.2">
      <c r="A89">
        <v>14105</v>
      </c>
      <c r="B89">
        <v>0</v>
      </c>
      <c r="C89">
        <v>1988</v>
      </c>
      <c r="D89" s="1">
        <v>43767.804861111108</v>
      </c>
      <c r="E89" t="s">
        <v>38</v>
      </c>
      <c r="F89">
        <v>2</v>
      </c>
      <c r="G89">
        <v>2</v>
      </c>
      <c r="H89">
        <v>4</v>
      </c>
      <c r="I89">
        <v>4</v>
      </c>
      <c r="J89">
        <v>2</v>
      </c>
      <c r="K89">
        <v>4</v>
      </c>
      <c r="L89">
        <v>2</v>
      </c>
      <c r="M89">
        <v>3</v>
      </c>
      <c r="N89">
        <v>2</v>
      </c>
      <c r="O89">
        <v>4</v>
      </c>
      <c r="P89">
        <v>4</v>
      </c>
      <c r="Q89">
        <v>2</v>
      </c>
      <c r="R89">
        <v>2</v>
      </c>
      <c r="S89">
        <v>2</v>
      </c>
      <c r="T89">
        <v>4</v>
      </c>
      <c r="U89">
        <v>1</v>
      </c>
      <c r="V89">
        <v>5</v>
      </c>
      <c r="W89">
        <v>3</v>
      </c>
      <c r="X89">
        <v>3</v>
      </c>
      <c r="Y89">
        <v>2</v>
      </c>
      <c r="Z89">
        <v>4</v>
      </c>
      <c r="AA89">
        <v>33</v>
      </c>
      <c r="AB89">
        <v>8</v>
      </c>
      <c r="AC89">
        <v>49</v>
      </c>
      <c r="AD89">
        <v>3</v>
      </c>
      <c r="AE89">
        <v>6</v>
      </c>
      <c r="AF89">
        <v>8</v>
      </c>
      <c r="AG89">
        <v>4</v>
      </c>
      <c r="AH89">
        <v>160</v>
      </c>
      <c r="AI89">
        <v>8</v>
      </c>
      <c r="AJ89">
        <v>6</v>
      </c>
      <c r="AK89">
        <v>5</v>
      </c>
      <c r="AL89">
        <v>3</v>
      </c>
      <c r="AM89">
        <v>4</v>
      </c>
      <c r="AN89">
        <v>4</v>
      </c>
      <c r="AO89">
        <v>4</v>
      </c>
      <c r="AP89">
        <v>9</v>
      </c>
      <c r="AQ89">
        <v>-20</v>
      </c>
    </row>
    <row r="90" spans="1:43" x14ac:dyDescent="0.2">
      <c r="A90">
        <v>14118</v>
      </c>
      <c r="B90">
        <v>0</v>
      </c>
      <c r="C90">
        <v>1971</v>
      </c>
      <c r="D90" s="1">
        <v>43767.805555555555</v>
      </c>
      <c r="E90" t="s">
        <v>31</v>
      </c>
      <c r="F90">
        <v>5</v>
      </c>
      <c r="G90">
        <v>2</v>
      </c>
      <c r="H90">
        <v>4</v>
      </c>
      <c r="I90">
        <v>4</v>
      </c>
      <c r="J90">
        <v>5</v>
      </c>
      <c r="K90">
        <v>1</v>
      </c>
      <c r="L90">
        <v>5</v>
      </c>
      <c r="M90">
        <v>5</v>
      </c>
      <c r="N90">
        <v>1</v>
      </c>
      <c r="O90">
        <v>5</v>
      </c>
      <c r="P90">
        <v>5</v>
      </c>
      <c r="Q90">
        <v>1</v>
      </c>
      <c r="R90">
        <v>4</v>
      </c>
      <c r="S90">
        <v>2</v>
      </c>
      <c r="T90">
        <v>5</v>
      </c>
      <c r="U90">
        <v>1</v>
      </c>
      <c r="V90">
        <v>5</v>
      </c>
      <c r="W90">
        <v>5</v>
      </c>
      <c r="X90">
        <v>1</v>
      </c>
      <c r="Y90">
        <v>1</v>
      </c>
      <c r="Z90">
        <v>5</v>
      </c>
      <c r="AA90">
        <v>44</v>
      </c>
      <c r="AB90">
        <v>12</v>
      </c>
      <c r="AC90">
        <v>8</v>
      </c>
      <c r="AD90">
        <v>6</v>
      </c>
      <c r="AE90">
        <v>9</v>
      </c>
      <c r="AF90">
        <v>15</v>
      </c>
      <c r="AG90">
        <v>13</v>
      </c>
      <c r="AH90">
        <v>21</v>
      </c>
      <c r="AI90">
        <v>4</v>
      </c>
      <c r="AJ90">
        <v>10</v>
      </c>
      <c r="AK90">
        <v>9</v>
      </c>
      <c r="AL90">
        <v>13</v>
      </c>
      <c r="AM90">
        <v>6</v>
      </c>
      <c r="AN90">
        <v>8</v>
      </c>
      <c r="AO90">
        <v>4</v>
      </c>
      <c r="AP90">
        <v>12</v>
      </c>
      <c r="AQ90">
        <v>13</v>
      </c>
    </row>
    <row r="91" spans="1:43" x14ac:dyDescent="0.2">
      <c r="A91">
        <v>14088</v>
      </c>
      <c r="B91">
        <v>0</v>
      </c>
      <c r="C91">
        <v>1957</v>
      </c>
      <c r="D91" s="1">
        <v>43767.805555555555</v>
      </c>
      <c r="E91" t="s">
        <v>57</v>
      </c>
      <c r="F91">
        <v>2</v>
      </c>
      <c r="G91">
        <v>1</v>
      </c>
      <c r="H91">
        <v>5</v>
      </c>
      <c r="I91">
        <v>1</v>
      </c>
      <c r="J91">
        <v>1</v>
      </c>
      <c r="K91">
        <v>5</v>
      </c>
      <c r="L91">
        <v>1</v>
      </c>
      <c r="M91">
        <v>2</v>
      </c>
      <c r="N91">
        <v>3</v>
      </c>
      <c r="O91">
        <v>3</v>
      </c>
      <c r="P91">
        <v>3</v>
      </c>
      <c r="Q91">
        <v>1</v>
      </c>
      <c r="R91">
        <v>1</v>
      </c>
      <c r="S91">
        <v>1</v>
      </c>
      <c r="T91">
        <v>5</v>
      </c>
      <c r="U91">
        <v>1</v>
      </c>
      <c r="V91">
        <v>5</v>
      </c>
      <c r="W91">
        <v>5</v>
      </c>
      <c r="X91">
        <v>1</v>
      </c>
      <c r="Y91">
        <v>1</v>
      </c>
      <c r="Z91">
        <v>5</v>
      </c>
      <c r="AA91">
        <v>75</v>
      </c>
      <c r="AB91">
        <v>21</v>
      </c>
      <c r="AC91">
        <v>5</v>
      </c>
      <c r="AD91">
        <v>6</v>
      </c>
      <c r="AE91">
        <v>6</v>
      </c>
      <c r="AF91">
        <v>10</v>
      </c>
      <c r="AG91">
        <v>8</v>
      </c>
      <c r="AH91">
        <v>4</v>
      </c>
      <c r="AI91">
        <v>4</v>
      </c>
      <c r="AJ91">
        <v>6</v>
      </c>
      <c r="AK91">
        <v>39</v>
      </c>
      <c r="AL91">
        <v>2</v>
      </c>
      <c r="AM91">
        <v>6</v>
      </c>
      <c r="AN91">
        <v>6</v>
      </c>
      <c r="AO91">
        <v>67</v>
      </c>
      <c r="AP91">
        <v>10</v>
      </c>
      <c r="AQ91">
        <v>-15</v>
      </c>
    </row>
    <row r="92" spans="1:43" x14ac:dyDescent="0.2">
      <c r="A92">
        <v>14141</v>
      </c>
      <c r="B92">
        <v>1</v>
      </c>
      <c r="C92">
        <v>1998</v>
      </c>
      <c r="D92" s="1">
        <v>43767.806250000001</v>
      </c>
      <c r="E92" t="s">
        <v>58</v>
      </c>
      <c r="F92">
        <v>2</v>
      </c>
      <c r="G92">
        <v>1</v>
      </c>
      <c r="H92">
        <v>5</v>
      </c>
      <c r="I92">
        <v>2</v>
      </c>
      <c r="J92">
        <v>4</v>
      </c>
      <c r="K92">
        <v>2</v>
      </c>
      <c r="L92">
        <v>5</v>
      </c>
      <c r="M92">
        <v>5</v>
      </c>
      <c r="N92">
        <v>1</v>
      </c>
      <c r="O92">
        <v>5</v>
      </c>
      <c r="P92">
        <v>5</v>
      </c>
      <c r="Q92">
        <v>1</v>
      </c>
      <c r="R92">
        <v>5</v>
      </c>
      <c r="S92">
        <v>1</v>
      </c>
      <c r="T92">
        <v>5</v>
      </c>
      <c r="U92">
        <v>5</v>
      </c>
      <c r="V92">
        <v>1</v>
      </c>
      <c r="W92">
        <v>5</v>
      </c>
      <c r="X92">
        <v>1</v>
      </c>
      <c r="Y92">
        <v>1</v>
      </c>
      <c r="Z92">
        <v>5</v>
      </c>
      <c r="AA92">
        <v>25</v>
      </c>
      <c r="AB92">
        <v>16</v>
      </c>
      <c r="AC92">
        <v>5</v>
      </c>
      <c r="AD92">
        <v>12</v>
      </c>
      <c r="AE92">
        <v>13</v>
      </c>
      <c r="AF92">
        <v>9</v>
      </c>
      <c r="AG92">
        <v>10</v>
      </c>
      <c r="AH92">
        <v>3</v>
      </c>
      <c r="AI92">
        <v>26</v>
      </c>
      <c r="AJ92">
        <v>4</v>
      </c>
      <c r="AK92">
        <v>7</v>
      </c>
      <c r="AL92">
        <v>3</v>
      </c>
      <c r="AM92">
        <v>3</v>
      </c>
      <c r="AN92">
        <v>4</v>
      </c>
      <c r="AO92">
        <v>6</v>
      </c>
      <c r="AP92">
        <v>9</v>
      </c>
      <c r="AQ92">
        <v>4</v>
      </c>
    </row>
    <row r="93" spans="1:43" x14ac:dyDescent="0.2">
      <c r="A93">
        <v>14154</v>
      </c>
      <c r="B93">
        <v>0</v>
      </c>
      <c r="C93">
        <v>1992</v>
      </c>
      <c r="D93" s="1">
        <v>43767.807638888888</v>
      </c>
      <c r="E93" t="s">
        <v>31</v>
      </c>
      <c r="F93">
        <v>5</v>
      </c>
      <c r="G93">
        <v>5</v>
      </c>
      <c r="H93">
        <v>1</v>
      </c>
      <c r="I93">
        <v>1</v>
      </c>
      <c r="J93">
        <v>5</v>
      </c>
      <c r="K93">
        <v>1</v>
      </c>
      <c r="L93">
        <v>5</v>
      </c>
      <c r="M93">
        <v>5</v>
      </c>
      <c r="N93">
        <v>5</v>
      </c>
      <c r="O93">
        <v>5</v>
      </c>
      <c r="P93">
        <v>5</v>
      </c>
      <c r="Q93">
        <v>4</v>
      </c>
      <c r="R93">
        <v>5</v>
      </c>
      <c r="S93">
        <v>5</v>
      </c>
      <c r="T93">
        <v>5</v>
      </c>
      <c r="U93">
        <v>5</v>
      </c>
      <c r="V93">
        <v>1</v>
      </c>
      <c r="W93">
        <v>5</v>
      </c>
      <c r="X93">
        <v>1</v>
      </c>
      <c r="Y93">
        <v>1</v>
      </c>
      <c r="Z93">
        <v>5</v>
      </c>
      <c r="AA93">
        <v>12</v>
      </c>
      <c r="AB93">
        <v>6</v>
      </c>
      <c r="AC93">
        <v>4</v>
      </c>
      <c r="AD93">
        <v>3</v>
      </c>
      <c r="AE93">
        <v>6</v>
      </c>
      <c r="AF93">
        <v>6</v>
      </c>
      <c r="AG93">
        <v>4</v>
      </c>
      <c r="AH93">
        <v>2</v>
      </c>
      <c r="AI93">
        <v>2</v>
      </c>
      <c r="AJ93">
        <v>12</v>
      </c>
      <c r="AK93">
        <v>5</v>
      </c>
      <c r="AL93">
        <v>3</v>
      </c>
      <c r="AM93">
        <v>2</v>
      </c>
      <c r="AN93">
        <v>3</v>
      </c>
      <c r="AO93">
        <v>3</v>
      </c>
      <c r="AP93">
        <v>6</v>
      </c>
      <c r="AQ93">
        <v>4</v>
      </c>
    </row>
    <row r="94" spans="1:43" x14ac:dyDescent="0.2">
      <c r="A94">
        <v>14156</v>
      </c>
      <c r="B94">
        <v>0</v>
      </c>
      <c r="C94">
        <v>2000</v>
      </c>
      <c r="D94" s="1">
        <v>43767.8125</v>
      </c>
      <c r="E94" t="s">
        <v>59</v>
      </c>
      <c r="F94">
        <v>1</v>
      </c>
      <c r="G94">
        <v>1</v>
      </c>
      <c r="H94">
        <v>5</v>
      </c>
      <c r="I94">
        <v>1</v>
      </c>
      <c r="J94">
        <v>1</v>
      </c>
      <c r="K94">
        <v>5</v>
      </c>
      <c r="L94">
        <v>1</v>
      </c>
      <c r="M94">
        <v>5</v>
      </c>
      <c r="N94">
        <v>1</v>
      </c>
      <c r="O94">
        <v>1</v>
      </c>
      <c r="P94">
        <v>1</v>
      </c>
      <c r="Q94">
        <v>1</v>
      </c>
      <c r="R94">
        <v>5</v>
      </c>
      <c r="S94">
        <v>1</v>
      </c>
      <c r="T94">
        <v>5</v>
      </c>
      <c r="U94">
        <v>1</v>
      </c>
      <c r="V94">
        <v>5</v>
      </c>
      <c r="W94">
        <v>1</v>
      </c>
      <c r="X94">
        <v>5</v>
      </c>
      <c r="Y94">
        <v>3</v>
      </c>
      <c r="Z94">
        <v>3</v>
      </c>
      <c r="AA94">
        <v>9</v>
      </c>
      <c r="AB94">
        <v>14</v>
      </c>
      <c r="AC94">
        <v>5</v>
      </c>
      <c r="AD94">
        <v>5</v>
      </c>
      <c r="AE94">
        <v>10</v>
      </c>
      <c r="AF94">
        <v>20</v>
      </c>
      <c r="AG94">
        <v>17</v>
      </c>
      <c r="AH94">
        <v>4</v>
      </c>
      <c r="AI94">
        <v>3</v>
      </c>
      <c r="AJ94">
        <v>5</v>
      </c>
      <c r="AK94">
        <v>13</v>
      </c>
      <c r="AL94">
        <v>6</v>
      </c>
      <c r="AM94">
        <v>6</v>
      </c>
      <c r="AN94">
        <v>6</v>
      </c>
      <c r="AO94">
        <v>18</v>
      </c>
      <c r="AP94">
        <v>8</v>
      </c>
      <c r="AQ94">
        <v>33</v>
      </c>
    </row>
    <row r="95" spans="1:43" x14ac:dyDescent="0.2">
      <c r="A95">
        <v>14062</v>
      </c>
      <c r="B95">
        <v>0</v>
      </c>
      <c r="C95">
        <v>1999</v>
      </c>
      <c r="D95" s="1">
        <v>43767.81527777778</v>
      </c>
      <c r="E95" t="s">
        <v>60</v>
      </c>
      <c r="F95">
        <v>5</v>
      </c>
      <c r="G95">
        <v>2</v>
      </c>
      <c r="H95">
        <v>4</v>
      </c>
      <c r="I95">
        <v>2</v>
      </c>
      <c r="J95">
        <v>2</v>
      </c>
      <c r="K95">
        <v>4</v>
      </c>
      <c r="L95">
        <v>1</v>
      </c>
      <c r="M95">
        <v>4</v>
      </c>
      <c r="N95">
        <v>5</v>
      </c>
      <c r="O95">
        <v>3</v>
      </c>
      <c r="P95">
        <v>3</v>
      </c>
      <c r="Q95">
        <v>1</v>
      </c>
      <c r="R95">
        <v>2</v>
      </c>
      <c r="S95">
        <v>1</v>
      </c>
      <c r="T95">
        <v>5</v>
      </c>
      <c r="U95">
        <v>5</v>
      </c>
      <c r="V95">
        <v>1</v>
      </c>
      <c r="W95">
        <v>4</v>
      </c>
      <c r="X95">
        <v>2</v>
      </c>
      <c r="Y95">
        <v>1</v>
      </c>
      <c r="Z95">
        <v>5</v>
      </c>
      <c r="AA95">
        <v>4</v>
      </c>
      <c r="AB95">
        <v>12</v>
      </c>
      <c r="AC95">
        <v>14</v>
      </c>
      <c r="AD95">
        <v>7</v>
      </c>
      <c r="AE95">
        <v>4</v>
      </c>
      <c r="AF95">
        <v>7</v>
      </c>
      <c r="AG95">
        <v>4</v>
      </c>
      <c r="AH95">
        <v>3</v>
      </c>
      <c r="AI95">
        <v>2</v>
      </c>
      <c r="AJ95">
        <v>4</v>
      </c>
      <c r="AK95">
        <v>6</v>
      </c>
      <c r="AL95">
        <v>6</v>
      </c>
      <c r="AM95">
        <v>4</v>
      </c>
      <c r="AN95">
        <v>5</v>
      </c>
      <c r="AO95">
        <v>4</v>
      </c>
      <c r="AP95">
        <v>12</v>
      </c>
      <c r="AQ95">
        <v>-6</v>
      </c>
    </row>
    <row r="96" spans="1:43" x14ac:dyDescent="0.2">
      <c r="A96">
        <v>14152</v>
      </c>
      <c r="B96">
        <v>0</v>
      </c>
      <c r="C96">
        <v>1955</v>
      </c>
      <c r="D96" s="1">
        <v>43767.81527777778</v>
      </c>
      <c r="E96" t="s">
        <v>61</v>
      </c>
      <c r="F96">
        <v>1</v>
      </c>
      <c r="G96">
        <v>2</v>
      </c>
      <c r="H96">
        <v>4</v>
      </c>
      <c r="I96">
        <v>1</v>
      </c>
      <c r="J96">
        <v>4</v>
      </c>
      <c r="K96">
        <v>2</v>
      </c>
      <c r="L96">
        <v>3</v>
      </c>
      <c r="M96">
        <v>2</v>
      </c>
      <c r="N96">
        <v>2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4</v>
      </c>
      <c r="V96">
        <v>2</v>
      </c>
      <c r="W96">
        <v>4</v>
      </c>
      <c r="X96">
        <v>2</v>
      </c>
      <c r="Y96">
        <v>3</v>
      </c>
      <c r="Z96">
        <v>3</v>
      </c>
      <c r="AA96">
        <v>8</v>
      </c>
      <c r="AB96">
        <v>13</v>
      </c>
      <c r="AC96">
        <v>3</v>
      </c>
      <c r="AD96">
        <v>3</v>
      </c>
      <c r="AE96">
        <v>5</v>
      </c>
      <c r="AF96">
        <v>5</v>
      </c>
      <c r="AG96">
        <v>1</v>
      </c>
      <c r="AH96">
        <v>3</v>
      </c>
      <c r="AI96">
        <v>3</v>
      </c>
      <c r="AJ96">
        <v>2</v>
      </c>
      <c r="AK96">
        <v>2</v>
      </c>
      <c r="AL96">
        <v>2</v>
      </c>
      <c r="AM96">
        <v>3</v>
      </c>
      <c r="AN96">
        <v>9</v>
      </c>
      <c r="AO96">
        <v>3</v>
      </c>
      <c r="AP96">
        <v>5</v>
      </c>
      <c r="AQ96">
        <v>-25</v>
      </c>
    </row>
    <row r="97" spans="1:43" x14ac:dyDescent="0.2">
      <c r="A97">
        <v>14077</v>
      </c>
      <c r="B97">
        <v>0</v>
      </c>
      <c r="C97">
        <v>1961</v>
      </c>
      <c r="D97" s="1">
        <v>43767.818055555559</v>
      </c>
      <c r="E97" t="s">
        <v>52</v>
      </c>
      <c r="F97">
        <v>5</v>
      </c>
      <c r="G97">
        <v>5</v>
      </c>
      <c r="H97">
        <v>1</v>
      </c>
      <c r="I97">
        <v>1</v>
      </c>
      <c r="J97">
        <v>4</v>
      </c>
      <c r="K97">
        <v>2</v>
      </c>
      <c r="L97">
        <v>3</v>
      </c>
      <c r="M97">
        <v>3</v>
      </c>
      <c r="N97">
        <v>1</v>
      </c>
      <c r="O97">
        <v>2</v>
      </c>
      <c r="P97">
        <v>3</v>
      </c>
      <c r="Q97">
        <v>1</v>
      </c>
      <c r="R97">
        <v>1</v>
      </c>
      <c r="S97">
        <v>1</v>
      </c>
      <c r="T97">
        <v>2</v>
      </c>
      <c r="U97">
        <v>5</v>
      </c>
      <c r="V97">
        <v>1</v>
      </c>
      <c r="W97">
        <v>4</v>
      </c>
      <c r="X97">
        <v>2</v>
      </c>
      <c r="Y97">
        <v>3</v>
      </c>
      <c r="Z97">
        <v>3</v>
      </c>
      <c r="AA97">
        <v>4</v>
      </c>
      <c r="AB97">
        <v>5</v>
      </c>
      <c r="AC97">
        <v>5</v>
      </c>
      <c r="AD97">
        <v>9</v>
      </c>
      <c r="AE97">
        <v>6</v>
      </c>
      <c r="AF97">
        <v>8</v>
      </c>
      <c r="AG97">
        <v>5</v>
      </c>
      <c r="AH97">
        <v>4</v>
      </c>
      <c r="AI97">
        <v>4</v>
      </c>
      <c r="AJ97">
        <v>5</v>
      </c>
      <c r="AK97">
        <v>3</v>
      </c>
      <c r="AL97">
        <v>3</v>
      </c>
      <c r="AM97">
        <v>6</v>
      </c>
      <c r="AN97">
        <v>4</v>
      </c>
      <c r="AO97">
        <v>7</v>
      </c>
      <c r="AP97">
        <v>11</v>
      </c>
      <c r="AQ97">
        <v>1</v>
      </c>
    </row>
    <row r="98" spans="1:43" x14ac:dyDescent="0.2">
      <c r="A98">
        <v>14204</v>
      </c>
      <c r="B98">
        <v>0</v>
      </c>
      <c r="C98">
        <v>1999</v>
      </c>
      <c r="D98" s="1">
        <v>43767.824999999997</v>
      </c>
      <c r="E98" t="s">
        <v>209</v>
      </c>
      <c r="F98">
        <v>4</v>
      </c>
      <c r="G98">
        <v>3</v>
      </c>
      <c r="H98">
        <v>3</v>
      </c>
      <c r="I98">
        <v>2</v>
      </c>
      <c r="J98">
        <v>5</v>
      </c>
      <c r="K98">
        <v>1</v>
      </c>
      <c r="L98">
        <v>4</v>
      </c>
      <c r="M98">
        <v>4</v>
      </c>
      <c r="N98">
        <v>2</v>
      </c>
      <c r="O98">
        <v>4</v>
      </c>
      <c r="P98">
        <v>4</v>
      </c>
      <c r="Q98">
        <v>1</v>
      </c>
      <c r="R98">
        <v>3</v>
      </c>
      <c r="S98">
        <v>2</v>
      </c>
      <c r="T98">
        <v>5</v>
      </c>
      <c r="U98">
        <v>2</v>
      </c>
      <c r="V98">
        <v>4</v>
      </c>
      <c r="W98">
        <v>4</v>
      </c>
      <c r="X98">
        <v>2</v>
      </c>
      <c r="Y98">
        <v>1</v>
      </c>
      <c r="Z98">
        <v>5</v>
      </c>
      <c r="AA98">
        <v>12</v>
      </c>
      <c r="AB98">
        <v>8</v>
      </c>
      <c r="AC98">
        <v>8</v>
      </c>
      <c r="AD98">
        <v>6</v>
      </c>
      <c r="AE98">
        <v>6</v>
      </c>
      <c r="AF98">
        <v>9</v>
      </c>
      <c r="AG98">
        <v>6</v>
      </c>
      <c r="AH98">
        <v>3</v>
      </c>
      <c r="AI98">
        <v>3</v>
      </c>
      <c r="AJ98">
        <v>5</v>
      </c>
      <c r="AK98">
        <v>8</v>
      </c>
      <c r="AL98">
        <v>3</v>
      </c>
      <c r="AM98">
        <v>4</v>
      </c>
      <c r="AN98">
        <v>4</v>
      </c>
      <c r="AO98">
        <v>3</v>
      </c>
      <c r="AP98">
        <v>7</v>
      </c>
      <c r="AQ98">
        <v>-33</v>
      </c>
    </row>
    <row r="99" spans="1:43" x14ac:dyDescent="0.2">
      <c r="A99">
        <v>13673</v>
      </c>
      <c r="B99">
        <v>0</v>
      </c>
      <c r="C99">
        <v>1996</v>
      </c>
      <c r="D99" s="1">
        <v>43767.824999999997</v>
      </c>
      <c r="E99" t="s">
        <v>62</v>
      </c>
      <c r="F99">
        <v>2</v>
      </c>
      <c r="G99">
        <v>1</v>
      </c>
      <c r="H99">
        <v>5</v>
      </c>
      <c r="I99">
        <v>1</v>
      </c>
      <c r="J99">
        <v>2</v>
      </c>
      <c r="K99">
        <v>4</v>
      </c>
      <c r="L99">
        <v>4</v>
      </c>
      <c r="M99">
        <v>2</v>
      </c>
      <c r="N99">
        <v>2</v>
      </c>
      <c r="O99">
        <v>4</v>
      </c>
      <c r="P99">
        <v>3</v>
      </c>
      <c r="Q99">
        <v>1</v>
      </c>
      <c r="R99">
        <v>1</v>
      </c>
      <c r="S99">
        <v>1</v>
      </c>
      <c r="T99">
        <v>4</v>
      </c>
      <c r="U99">
        <v>1</v>
      </c>
      <c r="V99">
        <v>5</v>
      </c>
      <c r="W99">
        <v>2</v>
      </c>
      <c r="X99">
        <v>4</v>
      </c>
      <c r="Y99">
        <v>1</v>
      </c>
      <c r="Z99">
        <v>5</v>
      </c>
      <c r="AA99">
        <v>11</v>
      </c>
      <c r="AB99">
        <v>5</v>
      </c>
      <c r="AC99">
        <v>3</v>
      </c>
      <c r="AD99">
        <v>4</v>
      </c>
      <c r="AE99">
        <v>5</v>
      </c>
      <c r="AF99">
        <v>6</v>
      </c>
      <c r="AG99">
        <v>3</v>
      </c>
      <c r="AH99">
        <v>3</v>
      </c>
      <c r="AI99">
        <v>3</v>
      </c>
      <c r="AJ99">
        <v>2</v>
      </c>
      <c r="AK99">
        <v>3</v>
      </c>
      <c r="AL99">
        <v>2</v>
      </c>
      <c r="AM99">
        <v>7</v>
      </c>
      <c r="AN99">
        <v>2</v>
      </c>
      <c r="AO99">
        <v>3</v>
      </c>
      <c r="AP99">
        <v>4</v>
      </c>
      <c r="AQ99">
        <v>-23</v>
      </c>
    </row>
    <row r="100" spans="1:43" x14ac:dyDescent="0.2">
      <c r="A100">
        <v>14100</v>
      </c>
      <c r="B100">
        <v>1</v>
      </c>
      <c r="C100">
        <v>1966</v>
      </c>
      <c r="D100" s="1">
        <v>43767.82916666667</v>
      </c>
      <c r="E100" t="s">
        <v>209</v>
      </c>
      <c r="F100">
        <v>1</v>
      </c>
      <c r="G100">
        <v>2</v>
      </c>
      <c r="H100">
        <v>4</v>
      </c>
      <c r="I100">
        <v>5</v>
      </c>
      <c r="J100">
        <v>5</v>
      </c>
      <c r="K100">
        <v>1</v>
      </c>
      <c r="L100">
        <v>5</v>
      </c>
      <c r="M100">
        <v>5</v>
      </c>
      <c r="N100">
        <v>3</v>
      </c>
      <c r="O100">
        <v>3</v>
      </c>
      <c r="P100">
        <v>3</v>
      </c>
      <c r="Q100">
        <v>1</v>
      </c>
      <c r="R100">
        <v>3</v>
      </c>
      <c r="S100">
        <v>3</v>
      </c>
      <c r="T100">
        <v>5</v>
      </c>
      <c r="U100">
        <v>2</v>
      </c>
      <c r="V100">
        <v>4</v>
      </c>
      <c r="W100">
        <v>5</v>
      </c>
      <c r="X100">
        <v>1</v>
      </c>
      <c r="Y100">
        <v>1</v>
      </c>
      <c r="Z100">
        <v>5</v>
      </c>
      <c r="AA100">
        <v>312</v>
      </c>
      <c r="AB100">
        <v>5</v>
      </c>
      <c r="AC100">
        <v>4</v>
      </c>
      <c r="AD100">
        <v>7</v>
      </c>
      <c r="AE100">
        <v>5</v>
      </c>
      <c r="AF100">
        <v>6</v>
      </c>
      <c r="AG100">
        <v>5</v>
      </c>
      <c r="AH100">
        <v>3</v>
      </c>
      <c r="AI100">
        <v>3</v>
      </c>
      <c r="AJ100">
        <v>7</v>
      </c>
      <c r="AK100">
        <v>8</v>
      </c>
      <c r="AL100">
        <v>4</v>
      </c>
      <c r="AM100">
        <v>6</v>
      </c>
      <c r="AN100">
        <v>9</v>
      </c>
      <c r="AO100">
        <v>5</v>
      </c>
      <c r="AP100">
        <v>8</v>
      </c>
      <c r="AQ100">
        <v>3</v>
      </c>
    </row>
    <row r="101" spans="1:43" x14ac:dyDescent="0.2">
      <c r="A101">
        <v>14220</v>
      </c>
      <c r="B101">
        <v>0</v>
      </c>
      <c r="C101">
        <v>1999</v>
      </c>
      <c r="D101" s="1">
        <v>43767.832638888889</v>
      </c>
      <c r="E101" t="s">
        <v>63</v>
      </c>
      <c r="F101">
        <v>3</v>
      </c>
      <c r="G101">
        <v>2</v>
      </c>
      <c r="H101">
        <v>4</v>
      </c>
      <c r="I101">
        <v>2</v>
      </c>
      <c r="J101">
        <v>5</v>
      </c>
      <c r="K101">
        <v>1</v>
      </c>
      <c r="L101">
        <v>4</v>
      </c>
      <c r="M101">
        <v>5</v>
      </c>
      <c r="N101">
        <v>2</v>
      </c>
      <c r="O101">
        <v>5</v>
      </c>
      <c r="P101">
        <v>5</v>
      </c>
      <c r="Q101">
        <v>1</v>
      </c>
      <c r="R101">
        <v>1</v>
      </c>
      <c r="S101">
        <v>1</v>
      </c>
      <c r="T101">
        <v>3</v>
      </c>
      <c r="U101">
        <v>5</v>
      </c>
      <c r="V101">
        <v>1</v>
      </c>
      <c r="W101">
        <v>5</v>
      </c>
      <c r="X101">
        <v>1</v>
      </c>
      <c r="Y101">
        <v>2</v>
      </c>
      <c r="Z101">
        <v>4</v>
      </c>
      <c r="AA101">
        <v>8</v>
      </c>
      <c r="AB101">
        <v>5</v>
      </c>
      <c r="AC101">
        <v>3</v>
      </c>
      <c r="AD101">
        <v>5</v>
      </c>
      <c r="AE101">
        <v>6</v>
      </c>
      <c r="AF101">
        <v>7</v>
      </c>
      <c r="AG101">
        <v>3</v>
      </c>
      <c r="AH101">
        <v>7</v>
      </c>
      <c r="AI101">
        <v>2</v>
      </c>
      <c r="AJ101">
        <v>7</v>
      </c>
      <c r="AK101">
        <v>11</v>
      </c>
      <c r="AL101">
        <v>9</v>
      </c>
      <c r="AM101">
        <v>4</v>
      </c>
      <c r="AN101">
        <v>4</v>
      </c>
      <c r="AO101">
        <v>3</v>
      </c>
      <c r="AP101">
        <v>4</v>
      </c>
      <c r="AQ101">
        <v>-14</v>
      </c>
    </row>
    <row r="102" spans="1:43" x14ac:dyDescent="0.2">
      <c r="A102">
        <v>14227</v>
      </c>
      <c r="B102">
        <v>0</v>
      </c>
      <c r="C102">
        <v>1984</v>
      </c>
      <c r="D102" s="1">
        <v>43767.837500000001</v>
      </c>
      <c r="E102" t="s">
        <v>31</v>
      </c>
      <c r="F102">
        <v>5</v>
      </c>
      <c r="G102">
        <v>1</v>
      </c>
      <c r="H102">
        <v>5</v>
      </c>
      <c r="I102">
        <v>1</v>
      </c>
      <c r="J102">
        <v>5</v>
      </c>
      <c r="K102">
        <v>1</v>
      </c>
      <c r="L102">
        <v>1</v>
      </c>
      <c r="M102">
        <v>1</v>
      </c>
      <c r="N102">
        <v>1</v>
      </c>
      <c r="O102">
        <v>5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5</v>
      </c>
      <c r="V102">
        <v>1</v>
      </c>
      <c r="W102">
        <v>5</v>
      </c>
      <c r="X102">
        <v>1</v>
      </c>
      <c r="Y102">
        <v>5</v>
      </c>
      <c r="Z102">
        <v>1</v>
      </c>
      <c r="AA102">
        <v>6</v>
      </c>
      <c r="AB102">
        <v>7</v>
      </c>
      <c r="AC102">
        <v>3</v>
      </c>
      <c r="AD102">
        <v>6</v>
      </c>
      <c r="AE102">
        <v>5</v>
      </c>
      <c r="AF102">
        <v>8</v>
      </c>
      <c r="AG102">
        <v>8</v>
      </c>
      <c r="AH102">
        <v>3</v>
      </c>
      <c r="AI102">
        <v>3</v>
      </c>
      <c r="AJ102">
        <v>4</v>
      </c>
      <c r="AK102">
        <v>3</v>
      </c>
      <c r="AL102">
        <v>3</v>
      </c>
      <c r="AM102">
        <v>2</v>
      </c>
      <c r="AN102">
        <v>3</v>
      </c>
      <c r="AO102">
        <v>2</v>
      </c>
      <c r="AP102">
        <v>5</v>
      </c>
      <c r="AQ102">
        <v>51</v>
      </c>
    </row>
    <row r="103" spans="1:43" x14ac:dyDescent="0.2">
      <c r="A103">
        <v>14155</v>
      </c>
      <c r="B103">
        <v>0</v>
      </c>
      <c r="C103">
        <v>1974</v>
      </c>
      <c r="D103" s="1">
        <v>43767.843055555553</v>
      </c>
      <c r="E103" t="s">
        <v>54</v>
      </c>
      <c r="F103">
        <v>5</v>
      </c>
      <c r="G103">
        <v>2</v>
      </c>
      <c r="H103">
        <v>4</v>
      </c>
      <c r="I103">
        <v>1</v>
      </c>
      <c r="J103">
        <v>5</v>
      </c>
      <c r="K103">
        <v>1</v>
      </c>
      <c r="L103">
        <v>4</v>
      </c>
      <c r="M103">
        <v>5</v>
      </c>
      <c r="N103">
        <v>5</v>
      </c>
      <c r="O103">
        <v>5</v>
      </c>
      <c r="P103">
        <v>3</v>
      </c>
      <c r="Q103">
        <v>2</v>
      </c>
      <c r="R103">
        <v>5</v>
      </c>
      <c r="S103">
        <v>3</v>
      </c>
      <c r="T103">
        <v>5</v>
      </c>
      <c r="U103">
        <v>4</v>
      </c>
      <c r="V103">
        <v>2</v>
      </c>
      <c r="W103">
        <v>5</v>
      </c>
      <c r="X103">
        <v>1</v>
      </c>
      <c r="Y103">
        <v>3</v>
      </c>
      <c r="Z103">
        <v>3</v>
      </c>
      <c r="AA103">
        <v>12</v>
      </c>
      <c r="AB103">
        <v>14</v>
      </c>
      <c r="AC103">
        <v>5</v>
      </c>
      <c r="AD103">
        <v>4</v>
      </c>
      <c r="AE103">
        <v>10</v>
      </c>
      <c r="AF103">
        <v>12</v>
      </c>
      <c r="AG103">
        <v>5</v>
      </c>
      <c r="AH103">
        <v>3</v>
      </c>
      <c r="AI103">
        <v>3</v>
      </c>
      <c r="AJ103">
        <v>6</v>
      </c>
      <c r="AK103">
        <v>9</v>
      </c>
      <c r="AL103">
        <v>6</v>
      </c>
      <c r="AM103">
        <v>5</v>
      </c>
      <c r="AN103">
        <v>7</v>
      </c>
      <c r="AO103">
        <v>6</v>
      </c>
      <c r="AP103">
        <v>6</v>
      </c>
      <c r="AQ103">
        <v>-17</v>
      </c>
    </row>
    <row r="104" spans="1:43" x14ac:dyDescent="0.2">
      <c r="A104">
        <v>14262</v>
      </c>
      <c r="B104">
        <v>0</v>
      </c>
      <c r="C104">
        <v>1985</v>
      </c>
      <c r="D104" s="1">
        <v>43767.849305555559</v>
      </c>
      <c r="E104" t="s">
        <v>54</v>
      </c>
      <c r="F104">
        <v>4</v>
      </c>
      <c r="G104">
        <v>1</v>
      </c>
      <c r="H104">
        <v>5</v>
      </c>
      <c r="I104">
        <v>1</v>
      </c>
      <c r="J104">
        <v>5</v>
      </c>
      <c r="K104">
        <v>1</v>
      </c>
      <c r="L104">
        <v>1</v>
      </c>
      <c r="M104">
        <v>2</v>
      </c>
      <c r="N104">
        <v>2</v>
      </c>
      <c r="O104">
        <v>5</v>
      </c>
      <c r="P104">
        <v>1</v>
      </c>
      <c r="Q104">
        <v>1</v>
      </c>
      <c r="R104">
        <v>1</v>
      </c>
      <c r="S104">
        <v>1</v>
      </c>
      <c r="T104">
        <v>5</v>
      </c>
      <c r="U104">
        <v>1</v>
      </c>
      <c r="V104">
        <v>5</v>
      </c>
      <c r="W104">
        <v>5</v>
      </c>
      <c r="X104">
        <v>1</v>
      </c>
      <c r="Y104">
        <v>5</v>
      </c>
      <c r="Z104">
        <v>1</v>
      </c>
      <c r="AA104">
        <v>5</v>
      </c>
      <c r="AB104">
        <v>6</v>
      </c>
      <c r="AC104">
        <v>3</v>
      </c>
      <c r="AD104">
        <v>5</v>
      </c>
      <c r="AE104">
        <v>4</v>
      </c>
      <c r="AF104">
        <v>6</v>
      </c>
      <c r="AG104">
        <v>4</v>
      </c>
      <c r="AH104">
        <v>3</v>
      </c>
      <c r="AI104">
        <v>4</v>
      </c>
      <c r="AJ104">
        <v>6</v>
      </c>
      <c r="AK104">
        <v>2</v>
      </c>
      <c r="AL104">
        <v>2</v>
      </c>
      <c r="AM104">
        <v>4</v>
      </c>
      <c r="AN104">
        <v>2</v>
      </c>
      <c r="AO104">
        <v>2</v>
      </c>
      <c r="AP104">
        <v>5</v>
      </c>
      <c r="AQ104">
        <v>40</v>
      </c>
    </row>
    <row r="105" spans="1:43" x14ac:dyDescent="0.2">
      <c r="A105">
        <v>14267</v>
      </c>
      <c r="B105">
        <v>0</v>
      </c>
      <c r="C105">
        <v>1997</v>
      </c>
      <c r="D105" s="1">
        <v>43767.85</v>
      </c>
      <c r="E105" t="s">
        <v>64</v>
      </c>
      <c r="F105">
        <v>1</v>
      </c>
      <c r="G105">
        <v>2</v>
      </c>
      <c r="H105">
        <v>4</v>
      </c>
      <c r="I105">
        <v>1</v>
      </c>
      <c r="J105">
        <v>1</v>
      </c>
      <c r="K105">
        <v>5</v>
      </c>
      <c r="L105">
        <v>2</v>
      </c>
      <c r="M105">
        <v>2</v>
      </c>
      <c r="N105">
        <v>1</v>
      </c>
      <c r="O105">
        <v>2</v>
      </c>
      <c r="P105">
        <v>2</v>
      </c>
      <c r="Q105">
        <v>1</v>
      </c>
      <c r="R105">
        <v>1</v>
      </c>
      <c r="S105">
        <v>1</v>
      </c>
      <c r="T105">
        <v>3</v>
      </c>
      <c r="U105">
        <v>5</v>
      </c>
      <c r="V105">
        <v>1</v>
      </c>
      <c r="W105">
        <v>2</v>
      </c>
      <c r="X105">
        <v>4</v>
      </c>
      <c r="Y105">
        <v>1</v>
      </c>
      <c r="Z105">
        <v>5</v>
      </c>
      <c r="AA105">
        <v>25</v>
      </c>
      <c r="AB105">
        <v>9</v>
      </c>
      <c r="AC105">
        <v>4</v>
      </c>
      <c r="AD105">
        <v>3</v>
      </c>
      <c r="AE105">
        <v>5</v>
      </c>
      <c r="AF105">
        <v>5</v>
      </c>
      <c r="AG105">
        <v>3</v>
      </c>
      <c r="AH105">
        <v>3</v>
      </c>
      <c r="AI105">
        <v>2</v>
      </c>
      <c r="AJ105">
        <v>3</v>
      </c>
      <c r="AK105">
        <v>2</v>
      </c>
      <c r="AL105">
        <v>2</v>
      </c>
      <c r="AM105">
        <v>4</v>
      </c>
      <c r="AN105">
        <v>3</v>
      </c>
      <c r="AO105">
        <v>3</v>
      </c>
      <c r="AP105">
        <v>5</v>
      </c>
      <c r="AQ105">
        <v>-30</v>
      </c>
    </row>
    <row r="106" spans="1:43" x14ac:dyDescent="0.2">
      <c r="A106">
        <v>14286</v>
      </c>
      <c r="B106">
        <v>1</v>
      </c>
      <c r="C106">
        <v>1996</v>
      </c>
      <c r="D106" s="1">
        <v>43767.856249999997</v>
      </c>
      <c r="E106" t="s">
        <v>209</v>
      </c>
      <c r="F106">
        <v>2</v>
      </c>
      <c r="G106">
        <v>2</v>
      </c>
      <c r="H106">
        <v>4</v>
      </c>
      <c r="I106">
        <v>1</v>
      </c>
      <c r="J106">
        <v>2</v>
      </c>
      <c r="K106">
        <v>4</v>
      </c>
      <c r="L106">
        <v>2</v>
      </c>
      <c r="M106">
        <v>1</v>
      </c>
      <c r="N106">
        <v>1</v>
      </c>
      <c r="O106">
        <v>2</v>
      </c>
      <c r="P106">
        <v>1</v>
      </c>
      <c r="Q106">
        <v>1</v>
      </c>
      <c r="R106">
        <v>2</v>
      </c>
      <c r="S106">
        <v>1</v>
      </c>
      <c r="T106">
        <v>2</v>
      </c>
      <c r="U106">
        <v>3</v>
      </c>
      <c r="V106">
        <v>3</v>
      </c>
      <c r="W106">
        <v>4</v>
      </c>
      <c r="X106">
        <v>2</v>
      </c>
      <c r="Y106">
        <v>1</v>
      </c>
      <c r="Z106">
        <v>5</v>
      </c>
      <c r="AA106">
        <v>7</v>
      </c>
      <c r="AB106">
        <v>5</v>
      </c>
      <c r="AC106">
        <v>3</v>
      </c>
      <c r="AD106">
        <v>4</v>
      </c>
      <c r="AE106">
        <v>4</v>
      </c>
      <c r="AF106">
        <v>7</v>
      </c>
      <c r="AG106">
        <v>4</v>
      </c>
      <c r="AH106">
        <v>3</v>
      </c>
      <c r="AI106">
        <v>3</v>
      </c>
      <c r="AJ106">
        <v>2</v>
      </c>
      <c r="AK106">
        <v>6</v>
      </c>
      <c r="AL106">
        <v>2</v>
      </c>
      <c r="AM106">
        <v>3</v>
      </c>
      <c r="AN106">
        <v>6</v>
      </c>
      <c r="AO106">
        <v>9</v>
      </c>
      <c r="AP106">
        <v>10</v>
      </c>
      <c r="AQ106">
        <v>-29</v>
      </c>
    </row>
    <row r="107" spans="1:43" x14ac:dyDescent="0.2">
      <c r="A107">
        <v>14290</v>
      </c>
      <c r="B107">
        <v>0</v>
      </c>
      <c r="C107">
        <v>1987</v>
      </c>
      <c r="D107" s="1">
        <v>43767.870833333334</v>
      </c>
      <c r="E107" t="s">
        <v>65</v>
      </c>
      <c r="F107">
        <v>1</v>
      </c>
      <c r="G107">
        <v>1</v>
      </c>
      <c r="H107">
        <v>5</v>
      </c>
      <c r="I107">
        <v>1</v>
      </c>
      <c r="J107">
        <v>5</v>
      </c>
      <c r="K107">
        <v>1</v>
      </c>
      <c r="L107">
        <v>5</v>
      </c>
      <c r="M107">
        <v>5</v>
      </c>
      <c r="N107">
        <v>5</v>
      </c>
      <c r="O107">
        <v>5</v>
      </c>
      <c r="P107">
        <v>5</v>
      </c>
      <c r="Q107">
        <v>1</v>
      </c>
      <c r="R107">
        <v>3</v>
      </c>
      <c r="S107">
        <v>3</v>
      </c>
      <c r="T107">
        <v>5</v>
      </c>
      <c r="U107">
        <v>1</v>
      </c>
      <c r="V107">
        <v>5</v>
      </c>
      <c r="W107">
        <v>5</v>
      </c>
      <c r="X107">
        <v>1</v>
      </c>
      <c r="Y107">
        <v>5</v>
      </c>
      <c r="Z107">
        <v>1</v>
      </c>
      <c r="AA107">
        <v>12</v>
      </c>
      <c r="AB107">
        <v>6</v>
      </c>
      <c r="AC107">
        <v>4</v>
      </c>
      <c r="AD107">
        <v>4</v>
      </c>
      <c r="AE107">
        <v>7</v>
      </c>
      <c r="AF107">
        <v>10</v>
      </c>
      <c r="AG107">
        <v>4</v>
      </c>
      <c r="AH107">
        <v>4</v>
      </c>
      <c r="AI107">
        <v>3</v>
      </c>
      <c r="AJ107">
        <v>6</v>
      </c>
      <c r="AK107">
        <v>6</v>
      </c>
      <c r="AL107">
        <v>5</v>
      </c>
      <c r="AM107">
        <v>5</v>
      </c>
      <c r="AN107">
        <v>4</v>
      </c>
      <c r="AO107">
        <v>8</v>
      </c>
      <c r="AP107">
        <v>8</v>
      </c>
      <c r="AQ107">
        <v>12</v>
      </c>
    </row>
    <row r="108" spans="1:43" x14ac:dyDescent="0.2">
      <c r="A108">
        <v>14285</v>
      </c>
      <c r="B108">
        <v>0</v>
      </c>
      <c r="C108">
        <v>1978</v>
      </c>
      <c r="D108" s="1">
        <v>43767.871527777781</v>
      </c>
      <c r="E108" t="s">
        <v>31</v>
      </c>
      <c r="F108">
        <v>5</v>
      </c>
      <c r="G108">
        <v>4</v>
      </c>
      <c r="H108">
        <v>2</v>
      </c>
      <c r="I108">
        <v>1</v>
      </c>
      <c r="J108">
        <v>5</v>
      </c>
      <c r="K108">
        <v>1</v>
      </c>
      <c r="L108">
        <v>4</v>
      </c>
      <c r="M108">
        <v>5</v>
      </c>
      <c r="N108">
        <v>5</v>
      </c>
      <c r="O108">
        <v>5</v>
      </c>
      <c r="P108">
        <v>5</v>
      </c>
      <c r="Q108">
        <v>1</v>
      </c>
      <c r="R108">
        <v>4</v>
      </c>
      <c r="S108">
        <v>3</v>
      </c>
      <c r="T108">
        <v>5</v>
      </c>
      <c r="U108">
        <v>5</v>
      </c>
      <c r="V108">
        <v>1</v>
      </c>
      <c r="W108">
        <v>5</v>
      </c>
      <c r="X108">
        <v>1</v>
      </c>
      <c r="Y108">
        <v>3</v>
      </c>
      <c r="Z108">
        <v>3</v>
      </c>
      <c r="AA108">
        <v>26</v>
      </c>
      <c r="AB108">
        <v>40</v>
      </c>
      <c r="AC108">
        <v>8</v>
      </c>
      <c r="AD108">
        <v>7</v>
      </c>
      <c r="AE108">
        <v>9</v>
      </c>
      <c r="AF108">
        <v>10</v>
      </c>
      <c r="AG108">
        <v>8</v>
      </c>
      <c r="AH108">
        <v>5</v>
      </c>
      <c r="AI108">
        <v>5</v>
      </c>
      <c r="AJ108">
        <v>6</v>
      </c>
      <c r="AK108">
        <v>17</v>
      </c>
      <c r="AL108">
        <v>7</v>
      </c>
      <c r="AM108">
        <v>6</v>
      </c>
      <c r="AN108">
        <v>4</v>
      </c>
      <c r="AO108">
        <v>5</v>
      </c>
      <c r="AP108">
        <v>10</v>
      </c>
      <c r="AQ108">
        <v>-28</v>
      </c>
    </row>
    <row r="109" spans="1:43" x14ac:dyDescent="0.2">
      <c r="A109">
        <v>14349</v>
      </c>
      <c r="B109">
        <v>0</v>
      </c>
      <c r="C109">
        <v>2000</v>
      </c>
      <c r="D109" s="1">
        <v>43767.880555555559</v>
      </c>
      <c r="E109" t="s">
        <v>66</v>
      </c>
      <c r="F109">
        <v>1</v>
      </c>
      <c r="G109">
        <v>1</v>
      </c>
      <c r="H109">
        <v>5</v>
      </c>
      <c r="I109">
        <v>2</v>
      </c>
      <c r="J109">
        <v>2</v>
      </c>
      <c r="K109">
        <v>4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2</v>
      </c>
      <c r="U109">
        <v>1</v>
      </c>
      <c r="V109">
        <v>5</v>
      </c>
      <c r="W109">
        <v>1</v>
      </c>
      <c r="X109">
        <v>5</v>
      </c>
      <c r="Y109">
        <v>1</v>
      </c>
      <c r="Z109">
        <v>5</v>
      </c>
      <c r="AA109">
        <v>9</v>
      </c>
      <c r="AB109">
        <v>5</v>
      </c>
      <c r="AC109">
        <v>11</v>
      </c>
      <c r="AD109">
        <v>3</v>
      </c>
      <c r="AE109">
        <v>4</v>
      </c>
      <c r="AF109">
        <v>5</v>
      </c>
      <c r="AG109">
        <v>2</v>
      </c>
      <c r="AH109">
        <v>3</v>
      </c>
      <c r="AI109">
        <v>22</v>
      </c>
      <c r="AJ109">
        <v>3</v>
      </c>
      <c r="AK109">
        <v>3</v>
      </c>
      <c r="AL109">
        <v>2</v>
      </c>
      <c r="AM109">
        <v>3</v>
      </c>
      <c r="AN109">
        <v>3</v>
      </c>
      <c r="AO109">
        <v>3</v>
      </c>
      <c r="AP109">
        <v>6</v>
      </c>
      <c r="AQ109">
        <v>-23</v>
      </c>
    </row>
    <row r="110" spans="1:43" x14ac:dyDescent="0.2">
      <c r="A110">
        <v>14375</v>
      </c>
      <c r="B110">
        <v>0</v>
      </c>
      <c r="C110">
        <v>1999</v>
      </c>
      <c r="D110" s="1">
        <v>43767.880555555559</v>
      </c>
      <c r="E110" t="s">
        <v>67</v>
      </c>
      <c r="F110">
        <v>1</v>
      </c>
      <c r="G110">
        <v>1</v>
      </c>
      <c r="H110">
        <v>5</v>
      </c>
      <c r="I110">
        <v>1</v>
      </c>
      <c r="J110">
        <v>4</v>
      </c>
      <c r="K110">
        <v>2</v>
      </c>
      <c r="L110">
        <v>2</v>
      </c>
      <c r="M110">
        <v>2</v>
      </c>
      <c r="N110">
        <v>1</v>
      </c>
      <c r="O110">
        <v>4</v>
      </c>
      <c r="P110">
        <v>3</v>
      </c>
      <c r="Q110">
        <v>1</v>
      </c>
      <c r="R110">
        <v>1</v>
      </c>
      <c r="S110">
        <v>1</v>
      </c>
      <c r="T110">
        <v>4</v>
      </c>
      <c r="U110">
        <v>1</v>
      </c>
      <c r="V110">
        <v>5</v>
      </c>
      <c r="W110">
        <v>4</v>
      </c>
      <c r="X110">
        <v>2</v>
      </c>
      <c r="Y110">
        <v>1</v>
      </c>
      <c r="Z110">
        <v>5</v>
      </c>
      <c r="AA110">
        <v>8</v>
      </c>
      <c r="AB110">
        <v>4</v>
      </c>
      <c r="AC110">
        <v>4</v>
      </c>
      <c r="AD110">
        <v>7</v>
      </c>
      <c r="AE110">
        <v>8</v>
      </c>
      <c r="AF110">
        <v>8</v>
      </c>
      <c r="AG110">
        <v>4</v>
      </c>
      <c r="AH110">
        <v>5</v>
      </c>
      <c r="AI110">
        <v>3</v>
      </c>
      <c r="AJ110">
        <v>4</v>
      </c>
      <c r="AK110">
        <v>3</v>
      </c>
      <c r="AL110">
        <v>2</v>
      </c>
      <c r="AM110">
        <v>4</v>
      </c>
      <c r="AN110">
        <v>3</v>
      </c>
      <c r="AO110">
        <v>6</v>
      </c>
      <c r="AP110">
        <v>7</v>
      </c>
      <c r="AQ110">
        <v>-34</v>
      </c>
    </row>
    <row r="111" spans="1:43" x14ac:dyDescent="0.2">
      <c r="A111">
        <v>14385</v>
      </c>
      <c r="B111">
        <v>0</v>
      </c>
      <c r="C111">
        <v>2000</v>
      </c>
      <c r="D111" s="1">
        <v>43767.881249999999</v>
      </c>
      <c r="E111" t="s">
        <v>68</v>
      </c>
      <c r="F111">
        <v>2</v>
      </c>
      <c r="G111">
        <v>2</v>
      </c>
      <c r="H111">
        <v>4</v>
      </c>
      <c r="I111">
        <v>4</v>
      </c>
      <c r="J111">
        <v>4</v>
      </c>
      <c r="K111">
        <v>2</v>
      </c>
      <c r="L111">
        <v>3</v>
      </c>
      <c r="M111">
        <v>4</v>
      </c>
      <c r="N111">
        <v>3</v>
      </c>
      <c r="O111">
        <v>3</v>
      </c>
      <c r="P111">
        <v>3</v>
      </c>
      <c r="Q111">
        <v>2</v>
      </c>
      <c r="R111">
        <v>4</v>
      </c>
      <c r="S111">
        <v>2</v>
      </c>
      <c r="T111">
        <v>5</v>
      </c>
      <c r="U111">
        <v>1</v>
      </c>
      <c r="V111">
        <v>5</v>
      </c>
      <c r="W111">
        <v>3</v>
      </c>
      <c r="X111">
        <v>3</v>
      </c>
      <c r="Y111">
        <v>2</v>
      </c>
      <c r="Z111">
        <v>4</v>
      </c>
      <c r="AA111">
        <v>32</v>
      </c>
      <c r="AB111">
        <v>9</v>
      </c>
      <c r="AC111">
        <v>9</v>
      </c>
      <c r="AD111">
        <v>7</v>
      </c>
      <c r="AE111">
        <v>4</v>
      </c>
      <c r="AF111">
        <v>8</v>
      </c>
      <c r="AG111">
        <v>9</v>
      </c>
      <c r="AH111">
        <v>5</v>
      </c>
      <c r="AI111">
        <v>2</v>
      </c>
      <c r="AJ111">
        <v>5</v>
      </c>
      <c r="AK111">
        <v>7</v>
      </c>
      <c r="AL111">
        <v>3</v>
      </c>
      <c r="AM111">
        <v>5</v>
      </c>
      <c r="AN111">
        <v>5</v>
      </c>
      <c r="AO111">
        <v>7</v>
      </c>
      <c r="AP111">
        <v>10</v>
      </c>
      <c r="AQ111">
        <v>-22</v>
      </c>
    </row>
    <row r="112" spans="1:43" x14ac:dyDescent="0.2">
      <c r="A112">
        <v>14296</v>
      </c>
      <c r="B112">
        <v>1</v>
      </c>
      <c r="C112">
        <v>1987</v>
      </c>
      <c r="D112" s="1">
        <v>43767.884722222225</v>
      </c>
      <c r="E112" t="s">
        <v>31</v>
      </c>
      <c r="F112">
        <v>4</v>
      </c>
      <c r="G112">
        <v>2</v>
      </c>
      <c r="H112">
        <v>4</v>
      </c>
      <c r="I112">
        <v>5</v>
      </c>
      <c r="J112">
        <v>5</v>
      </c>
      <c r="K112">
        <v>1</v>
      </c>
      <c r="L112">
        <v>5</v>
      </c>
      <c r="M112">
        <v>5</v>
      </c>
      <c r="N112">
        <v>5</v>
      </c>
      <c r="O112">
        <v>5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1</v>
      </c>
      <c r="V112">
        <v>5</v>
      </c>
      <c r="W112">
        <v>5</v>
      </c>
      <c r="X112">
        <v>1</v>
      </c>
      <c r="Y112">
        <v>2</v>
      </c>
      <c r="Z112">
        <v>4</v>
      </c>
      <c r="AA112">
        <v>11</v>
      </c>
      <c r="AB112">
        <v>5</v>
      </c>
      <c r="AC112">
        <v>3</v>
      </c>
      <c r="AD112">
        <v>3</v>
      </c>
      <c r="AE112">
        <v>5</v>
      </c>
      <c r="AF112">
        <v>6</v>
      </c>
      <c r="AG112">
        <v>7</v>
      </c>
      <c r="AH112">
        <v>2</v>
      </c>
      <c r="AI112">
        <v>2</v>
      </c>
      <c r="AJ112">
        <v>6</v>
      </c>
      <c r="AK112">
        <v>4</v>
      </c>
      <c r="AL112">
        <v>4</v>
      </c>
      <c r="AM112">
        <v>3</v>
      </c>
      <c r="AN112">
        <v>3</v>
      </c>
      <c r="AO112">
        <v>6</v>
      </c>
      <c r="AP112">
        <v>10</v>
      </c>
      <c r="AQ112">
        <v>14</v>
      </c>
    </row>
    <row r="113" spans="1:43" x14ac:dyDescent="0.2">
      <c r="A113">
        <v>14400</v>
      </c>
      <c r="B113">
        <v>0</v>
      </c>
      <c r="C113">
        <v>1994</v>
      </c>
      <c r="D113" s="1">
        <v>43767.885416666664</v>
      </c>
      <c r="E113" t="s">
        <v>69</v>
      </c>
      <c r="F113">
        <v>4</v>
      </c>
      <c r="G113">
        <v>4</v>
      </c>
      <c r="H113">
        <v>2</v>
      </c>
      <c r="I113">
        <v>1</v>
      </c>
      <c r="J113">
        <v>4</v>
      </c>
      <c r="K113">
        <v>2</v>
      </c>
      <c r="L113">
        <v>3</v>
      </c>
      <c r="M113">
        <v>5</v>
      </c>
      <c r="N113">
        <v>5</v>
      </c>
      <c r="O113">
        <v>5</v>
      </c>
      <c r="P113">
        <v>5</v>
      </c>
      <c r="Q113">
        <v>4</v>
      </c>
      <c r="R113">
        <v>5</v>
      </c>
      <c r="S113">
        <v>2</v>
      </c>
      <c r="T113">
        <v>5</v>
      </c>
      <c r="U113">
        <v>5</v>
      </c>
      <c r="V113">
        <v>1</v>
      </c>
      <c r="W113">
        <v>5</v>
      </c>
      <c r="X113">
        <v>1</v>
      </c>
      <c r="Y113">
        <v>1</v>
      </c>
      <c r="Z113">
        <v>5</v>
      </c>
      <c r="AA113">
        <v>12</v>
      </c>
      <c r="AB113">
        <v>9</v>
      </c>
      <c r="AC113">
        <v>7</v>
      </c>
      <c r="AD113">
        <v>7</v>
      </c>
      <c r="AE113">
        <v>14</v>
      </c>
      <c r="AF113">
        <v>8</v>
      </c>
      <c r="AG113">
        <v>13</v>
      </c>
      <c r="AH113">
        <v>9</v>
      </c>
      <c r="AI113">
        <v>3</v>
      </c>
      <c r="AJ113">
        <v>9</v>
      </c>
      <c r="AK113">
        <v>7</v>
      </c>
      <c r="AL113">
        <v>6</v>
      </c>
      <c r="AM113">
        <v>4</v>
      </c>
      <c r="AN113">
        <v>3</v>
      </c>
      <c r="AO113">
        <v>3</v>
      </c>
      <c r="AP113">
        <v>8</v>
      </c>
      <c r="AQ113">
        <v>4</v>
      </c>
    </row>
    <row r="114" spans="1:43" x14ac:dyDescent="0.2">
      <c r="A114">
        <v>14123</v>
      </c>
      <c r="B114">
        <v>0</v>
      </c>
      <c r="C114">
        <v>1995</v>
      </c>
      <c r="D114" s="1">
        <v>43767.886805555558</v>
      </c>
      <c r="E114" t="s">
        <v>52</v>
      </c>
      <c r="F114">
        <v>5</v>
      </c>
      <c r="G114">
        <v>1</v>
      </c>
      <c r="H114">
        <v>5</v>
      </c>
      <c r="I114">
        <v>2</v>
      </c>
      <c r="J114">
        <v>4</v>
      </c>
      <c r="K114">
        <v>2</v>
      </c>
      <c r="L114">
        <v>3</v>
      </c>
      <c r="M114">
        <v>1</v>
      </c>
      <c r="N114">
        <v>1</v>
      </c>
      <c r="O114">
        <v>3</v>
      </c>
      <c r="P114">
        <v>3</v>
      </c>
      <c r="Q114">
        <v>1</v>
      </c>
      <c r="R114">
        <v>1</v>
      </c>
      <c r="S114">
        <v>1</v>
      </c>
      <c r="T114">
        <v>3</v>
      </c>
      <c r="U114">
        <v>1</v>
      </c>
      <c r="V114">
        <v>5</v>
      </c>
      <c r="W114">
        <v>4</v>
      </c>
      <c r="X114">
        <v>2</v>
      </c>
      <c r="Y114">
        <v>1</v>
      </c>
      <c r="Z114">
        <v>5</v>
      </c>
      <c r="AA114">
        <v>5</v>
      </c>
      <c r="AB114">
        <v>4</v>
      </c>
      <c r="AC114">
        <v>3</v>
      </c>
      <c r="AD114">
        <v>4</v>
      </c>
      <c r="AE114">
        <v>5</v>
      </c>
      <c r="AF114">
        <v>5</v>
      </c>
      <c r="AG114">
        <v>3</v>
      </c>
      <c r="AH114">
        <v>4</v>
      </c>
      <c r="AI114">
        <v>2</v>
      </c>
      <c r="AJ114">
        <v>3</v>
      </c>
      <c r="AK114">
        <v>2</v>
      </c>
      <c r="AL114">
        <v>2</v>
      </c>
      <c r="AM114">
        <v>3</v>
      </c>
      <c r="AN114">
        <v>4</v>
      </c>
      <c r="AO114">
        <v>5</v>
      </c>
      <c r="AP114">
        <v>7</v>
      </c>
      <c r="AQ114">
        <v>-19</v>
      </c>
    </row>
    <row r="115" spans="1:43" x14ac:dyDescent="0.2">
      <c r="A115">
        <v>14414</v>
      </c>
      <c r="B115">
        <v>0</v>
      </c>
      <c r="C115">
        <v>1995</v>
      </c>
      <c r="D115" s="1">
        <v>43767.887499999997</v>
      </c>
      <c r="E115" t="s">
        <v>54</v>
      </c>
      <c r="F115">
        <v>3</v>
      </c>
      <c r="G115">
        <v>1</v>
      </c>
      <c r="H115">
        <v>5</v>
      </c>
      <c r="I115">
        <v>1</v>
      </c>
      <c r="J115">
        <v>4</v>
      </c>
      <c r="K115">
        <v>2</v>
      </c>
      <c r="L115">
        <v>4</v>
      </c>
      <c r="M115">
        <v>2</v>
      </c>
      <c r="N115">
        <v>2</v>
      </c>
      <c r="O115">
        <v>3</v>
      </c>
      <c r="P115">
        <v>2</v>
      </c>
      <c r="Q115">
        <v>1</v>
      </c>
      <c r="R115">
        <v>2</v>
      </c>
      <c r="S115">
        <v>1</v>
      </c>
      <c r="T115">
        <v>4</v>
      </c>
      <c r="U115">
        <v>2</v>
      </c>
      <c r="V115">
        <v>4</v>
      </c>
      <c r="W115">
        <v>2</v>
      </c>
      <c r="X115">
        <v>4</v>
      </c>
      <c r="Y115">
        <v>4</v>
      </c>
      <c r="Z115">
        <v>2</v>
      </c>
      <c r="AA115">
        <v>8</v>
      </c>
      <c r="AB115">
        <v>23</v>
      </c>
      <c r="AC115">
        <v>3</v>
      </c>
      <c r="AD115">
        <v>5</v>
      </c>
      <c r="AE115">
        <v>4</v>
      </c>
      <c r="AF115">
        <v>5</v>
      </c>
      <c r="AG115">
        <v>3</v>
      </c>
      <c r="AH115">
        <v>3</v>
      </c>
      <c r="AI115">
        <v>2</v>
      </c>
      <c r="AJ115">
        <v>3</v>
      </c>
      <c r="AK115">
        <v>4</v>
      </c>
      <c r="AL115">
        <v>2</v>
      </c>
      <c r="AM115">
        <v>3</v>
      </c>
      <c r="AN115">
        <v>2</v>
      </c>
      <c r="AO115">
        <v>4</v>
      </c>
      <c r="AP115">
        <v>6</v>
      </c>
      <c r="AQ115">
        <v>-17</v>
      </c>
    </row>
    <row r="116" spans="1:43" x14ac:dyDescent="0.2">
      <c r="A116">
        <v>14380</v>
      </c>
      <c r="B116">
        <v>0</v>
      </c>
      <c r="C116">
        <v>1970</v>
      </c>
      <c r="D116" s="1">
        <v>43767.888194444444</v>
      </c>
      <c r="E116" t="s">
        <v>54</v>
      </c>
      <c r="F116">
        <v>5</v>
      </c>
      <c r="G116">
        <v>2</v>
      </c>
      <c r="H116">
        <v>4</v>
      </c>
      <c r="I116">
        <v>1</v>
      </c>
      <c r="J116">
        <v>1</v>
      </c>
      <c r="K116">
        <v>5</v>
      </c>
      <c r="L116">
        <v>5</v>
      </c>
      <c r="M116">
        <v>4</v>
      </c>
      <c r="N116">
        <v>1</v>
      </c>
      <c r="O116">
        <v>1</v>
      </c>
      <c r="P116">
        <v>3</v>
      </c>
      <c r="Q116">
        <v>1</v>
      </c>
      <c r="R116">
        <v>4</v>
      </c>
      <c r="S116">
        <v>2</v>
      </c>
      <c r="T116">
        <v>4</v>
      </c>
      <c r="U116">
        <v>1</v>
      </c>
      <c r="V116">
        <v>5</v>
      </c>
      <c r="W116">
        <v>4</v>
      </c>
      <c r="X116">
        <v>2</v>
      </c>
      <c r="Y116">
        <v>1</v>
      </c>
      <c r="Z116">
        <v>5</v>
      </c>
      <c r="AA116">
        <v>11</v>
      </c>
      <c r="AB116">
        <v>11</v>
      </c>
      <c r="AC116">
        <v>5</v>
      </c>
      <c r="AD116">
        <v>12</v>
      </c>
      <c r="AE116">
        <v>8</v>
      </c>
      <c r="AF116">
        <v>15</v>
      </c>
      <c r="AG116">
        <v>7</v>
      </c>
      <c r="AH116">
        <v>5</v>
      </c>
      <c r="AI116">
        <v>3</v>
      </c>
      <c r="AJ116">
        <v>7</v>
      </c>
      <c r="AK116">
        <v>9</v>
      </c>
      <c r="AL116">
        <v>5</v>
      </c>
      <c r="AM116">
        <v>7</v>
      </c>
      <c r="AN116">
        <v>6</v>
      </c>
      <c r="AO116">
        <v>5</v>
      </c>
      <c r="AP116">
        <v>8</v>
      </c>
      <c r="AQ116">
        <v>21</v>
      </c>
    </row>
    <row r="117" spans="1:43" x14ac:dyDescent="0.2">
      <c r="A117">
        <v>14416</v>
      </c>
      <c r="B117">
        <v>0</v>
      </c>
      <c r="C117">
        <v>1999</v>
      </c>
      <c r="D117" s="1">
        <v>43767.888888888891</v>
      </c>
      <c r="E117" t="s">
        <v>209</v>
      </c>
      <c r="F117">
        <v>5</v>
      </c>
      <c r="G117">
        <v>2</v>
      </c>
      <c r="H117">
        <v>4</v>
      </c>
      <c r="I117">
        <v>1</v>
      </c>
      <c r="J117">
        <v>4</v>
      </c>
      <c r="K117">
        <v>2</v>
      </c>
      <c r="L117">
        <v>3</v>
      </c>
      <c r="M117">
        <v>5</v>
      </c>
      <c r="N117">
        <v>3</v>
      </c>
      <c r="O117">
        <v>5</v>
      </c>
      <c r="P117">
        <v>2</v>
      </c>
      <c r="Q117">
        <v>1</v>
      </c>
      <c r="R117">
        <v>3</v>
      </c>
      <c r="S117">
        <v>1</v>
      </c>
      <c r="T117">
        <v>5</v>
      </c>
      <c r="U117">
        <v>2</v>
      </c>
      <c r="V117">
        <v>4</v>
      </c>
      <c r="W117">
        <v>3</v>
      </c>
      <c r="X117">
        <v>3</v>
      </c>
      <c r="Y117">
        <v>2</v>
      </c>
      <c r="Z117">
        <v>4</v>
      </c>
      <c r="AA117">
        <v>6</v>
      </c>
      <c r="AB117">
        <v>32</v>
      </c>
      <c r="AC117">
        <v>5</v>
      </c>
      <c r="AD117">
        <v>6</v>
      </c>
      <c r="AE117">
        <v>6</v>
      </c>
      <c r="AF117">
        <v>9</v>
      </c>
      <c r="AG117">
        <v>11</v>
      </c>
      <c r="AH117">
        <v>5</v>
      </c>
      <c r="AI117">
        <v>3</v>
      </c>
      <c r="AJ117">
        <v>4</v>
      </c>
      <c r="AK117">
        <v>6</v>
      </c>
      <c r="AL117">
        <v>5</v>
      </c>
      <c r="AM117">
        <v>5</v>
      </c>
      <c r="AN117">
        <v>9</v>
      </c>
      <c r="AO117">
        <v>5</v>
      </c>
      <c r="AP117">
        <v>11</v>
      </c>
      <c r="AQ117">
        <v>-5</v>
      </c>
    </row>
    <row r="118" spans="1:43" x14ac:dyDescent="0.2">
      <c r="A118">
        <v>14426</v>
      </c>
      <c r="B118">
        <v>0</v>
      </c>
      <c r="C118">
        <v>1969</v>
      </c>
      <c r="D118" s="1">
        <v>43767.893055555556</v>
      </c>
      <c r="E118" t="s">
        <v>209</v>
      </c>
      <c r="F118">
        <v>2</v>
      </c>
      <c r="G118">
        <v>4</v>
      </c>
      <c r="H118">
        <v>2</v>
      </c>
      <c r="I118">
        <v>1</v>
      </c>
      <c r="J118">
        <v>2</v>
      </c>
      <c r="K118">
        <v>4</v>
      </c>
      <c r="L118">
        <v>2</v>
      </c>
      <c r="M118">
        <v>2</v>
      </c>
      <c r="N118">
        <v>1</v>
      </c>
      <c r="O118">
        <v>3</v>
      </c>
      <c r="P118">
        <v>3</v>
      </c>
      <c r="Q118">
        <v>1</v>
      </c>
      <c r="R118">
        <v>2</v>
      </c>
      <c r="S118">
        <v>1</v>
      </c>
      <c r="T118">
        <v>5</v>
      </c>
      <c r="U118">
        <v>1</v>
      </c>
      <c r="V118">
        <v>5</v>
      </c>
      <c r="W118">
        <v>1</v>
      </c>
      <c r="X118">
        <v>5</v>
      </c>
      <c r="Y118">
        <v>1</v>
      </c>
      <c r="Z118">
        <v>5</v>
      </c>
      <c r="AA118">
        <v>19</v>
      </c>
      <c r="AB118">
        <v>20</v>
      </c>
      <c r="AC118">
        <v>7</v>
      </c>
      <c r="AD118">
        <v>13</v>
      </c>
      <c r="AE118">
        <v>15</v>
      </c>
      <c r="AF118">
        <v>16</v>
      </c>
      <c r="AG118">
        <v>7</v>
      </c>
      <c r="AH118">
        <v>15</v>
      </c>
      <c r="AI118">
        <v>6</v>
      </c>
      <c r="AJ118">
        <v>6</v>
      </c>
      <c r="AK118">
        <v>7</v>
      </c>
      <c r="AL118">
        <v>5</v>
      </c>
      <c r="AM118">
        <v>4</v>
      </c>
      <c r="AN118">
        <v>13</v>
      </c>
      <c r="AO118">
        <v>9</v>
      </c>
      <c r="AP118">
        <v>9</v>
      </c>
      <c r="AQ118">
        <v>-1</v>
      </c>
    </row>
    <row r="119" spans="1:43" x14ac:dyDescent="0.2">
      <c r="A119">
        <v>14341</v>
      </c>
      <c r="B119">
        <v>0</v>
      </c>
      <c r="C119">
        <v>1991</v>
      </c>
      <c r="D119" s="1">
        <v>43767.894444444442</v>
      </c>
      <c r="E119" t="s">
        <v>71</v>
      </c>
      <c r="F119">
        <v>2</v>
      </c>
      <c r="G119">
        <v>1</v>
      </c>
      <c r="H119">
        <v>5</v>
      </c>
      <c r="I119">
        <v>1</v>
      </c>
      <c r="J119">
        <v>5</v>
      </c>
      <c r="K119">
        <v>1</v>
      </c>
      <c r="L119">
        <v>4</v>
      </c>
      <c r="M119">
        <v>2</v>
      </c>
      <c r="N119">
        <v>1</v>
      </c>
      <c r="O119">
        <v>4</v>
      </c>
      <c r="P119">
        <v>3</v>
      </c>
      <c r="Q119">
        <v>1</v>
      </c>
      <c r="R119">
        <v>4</v>
      </c>
      <c r="S119">
        <v>1</v>
      </c>
      <c r="T119">
        <v>5</v>
      </c>
      <c r="U119">
        <v>1</v>
      </c>
      <c r="V119">
        <v>5</v>
      </c>
      <c r="W119">
        <v>4</v>
      </c>
      <c r="X119">
        <v>2</v>
      </c>
      <c r="Y119">
        <v>1</v>
      </c>
      <c r="Z119">
        <v>5</v>
      </c>
      <c r="AA119">
        <v>8</v>
      </c>
      <c r="AB119">
        <v>4</v>
      </c>
      <c r="AC119">
        <v>4</v>
      </c>
      <c r="AD119">
        <v>3</v>
      </c>
      <c r="AE119">
        <v>4</v>
      </c>
      <c r="AF119">
        <v>20</v>
      </c>
      <c r="AG119">
        <v>3</v>
      </c>
      <c r="AH119">
        <v>4</v>
      </c>
      <c r="AI119">
        <v>4</v>
      </c>
      <c r="AJ119">
        <v>5</v>
      </c>
      <c r="AK119">
        <v>5</v>
      </c>
      <c r="AL119">
        <v>2</v>
      </c>
      <c r="AM119">
        <v>4</v>
      </c>
      <c r="AN119">
        <v>3</v>
      </c>
      <c r="AO119">
        <v>5</v>
      </c>
      <c r="AP119">
        <v>7</v>
      </c>
      <c r="AQ119">
        <v>-16</v>
      </c>
    </row>
    <row r="120" spans="1:43" x14ac:dyDescent="0.2">
      <c r="A120">
        <v>14355</v>
      </c>
      <c r="B120">
        <v>0</v>
      </c>
      <c r="C120">
        <v>1987</v>
      </c>
      <c r="D120" s="1">
        <v>43767.895138888889</v>
      </c>
      <c r="E120" t="s">
        <v>72</v>
      </c>
      <c r="F120">
        <v>5</v>
      </c>
      <c r="G120">
        <v>1</v>
      </c>
      <c r="H120">
        <v>5</v>
      </c>
      <c r="I120">
        <v>1</v>
      </c>
      <c r="J120">
        <v>5</v>
      </c>
      <c r="K120">
        <v>1</v>
      </c>
      <c r="L120">
        <v>1</v>
      </c>
      <c r="M120">
        <v>5</v>
      </c>
      <c r="N120">
        <v>5</v>
      </c>
      <c r="O120">
        <v>5</v>
      </c>
      <c r="P120">
        <v>5</v>
      </c>
      <c r="Q120">
        <v>1</v>
      </c>
      <c r="R120">
        <v>5</v>
      </c>
      <c r="S120">
        <v>4</v>
      </c>
      <c r="T120">
        <v>5</v>
      </c>
      <c r="U120">
        <v>5</v>
      </c>
      <c r="V120">
        <v>1</v>
      </c>
      <c r="W120">
        <v>5</v>
      </c>
      <c r="X120">
        <v>1</v>
      </c>
      <c r="Y120">
        <v>5</v>
      </c>
      <c r="Z120">
        <v>1</v>
      </c>
      <c r="AA120">
        <v>27</v>
      </c>
      <c r="AB120">
        <v>10</v>
      </c>
      <c r="AC120">
        <v>8</v>
      </c>
      <c r="AD120">
        <v>8</v>
      </c>
      <c r="AE120">
        <v>6</v>
      </c>
      <c r="AF120">
        <v>15</v>
      </c>
      <c r="AG120">
        <v>8</v>
      </c>
      <c r="AH120">
        <v>7</v>
      </c>
      <c r="AI120">
        <v>9</v>
      </c>
      <c r="AJ120">
        <v>7</v>
      </c>
      <c r="AK120">
        <v>14</v>
      </c>
      <c r="AL120">
        <v>10</v>
      </c>
      <c r="AM120">
        <v>8</v>
      </c>
      <c r="AN120">
        <v>7</v>
      </c>
      <c r="AO120">
        <v>6</v>
      </c>
      <c r="AP120">
        <v>14</v>
      </c>
      <c r="AQ120">
        <v>50</v>
      </c>
    </row>
    <row r="121" spans="1:43" x14ac:dyDescent="0.2">
      <c r="A121">
        <v>14387</v>
      </c>
      <c r="B121">
        <v>0</v>
      </c>
      <c r="C121">
        <v>1998</v>
      </c>
      <c r="D121" s="1">
        <v>43767.895138888889</v>
      </c>
      <c r="E121" t="s">
        <v>38</v>
      </c>
      <c r="F121">
        <v>2</v>
      </c>
      <c r="G121">
        <v>1</v>
      </c>
      <c r="H121">
        <v>5</v>
      </c>
      <c r="I121">
        <v>2</v>
      </c>
      <c r="J121">
        <v>5</v>
      </c>
      <c r="K121">
        <v>1</v>
      </c>
      <c r="L121">
        <v>2</v>
      </c>
      <c r="M121">
        <v>3</v>
      </c>
      <c r="N121">
        <v>1</v>
      </c>
      <c r="O121">
        <v>2</v>
      </c>
      <c r="P121">
        <v>3</v>
      </c>
      <c r="Q121">
        <v>1</v>
      </c>
      <c r="R121">
        <v>2</v>
      </c>
      <c r="S121">
        <v>1</v>
      </c>
      <c r="T121">
        <v>4</v>
      </c>
      <c r="U121">
        <v>1</v>
      </c>
      <c r="V121">
        <v>5</v>
      </c>
      <c r="W121">
        <v>4</v>
      </c>
      <c r="X121">
        <v>2</v>
      </c>
      <c r="Y121">
        <v>1</v>
      </c>
      <c r="Z121">
        <v>5</v>
      </c>
      <c r="AA121">
        <v>11</v>
      </c>
      <c r="AB121">
        <v>8</v>
      </c>
      <c r="AC121">
        <v>3</v>
      </c>
      <c r="AD121">
        <v>8</v>
      </c>
      <c r="AE121">
        <v>5</v>
      </c>
      <c r="AF121">
        <v>8</v>
      </c>
      <c r="AG121">
        <v>4</v>
      </c>
      <c r="AH121">
        <v>3</v>
      </c>
      <c r="AI121">
        <v>4</v>
      </c>
      <c r="AJ121">
        <v>3</v>
      </c>
      <c r="AK121">
        <v>9</v>
      </c>
      <c r="AL121">
        <v>4</v>
      </c>
      <c r="AM121">
        <v>8</v>
      </c>
      <c r="AN121">
        <v>2</v>
      </c>
      <c r="AO121">
        <v>4</v>
      </c>
      <c r="AP121">
        <v>9</v>
      </c>
      <c r="AQ121">
        <v>-30</v>
      </c>
    </row>
    <row r="122" spans="1:43" x14ac:dyDescent="0.2">
      <c r="A122">
        <v>13931</v>
      </c>
      <c r="B122">
        <v>0</v>
      </c>
      <c r="C122">
        <v>1998</v>
      </c>
      <c r="D122" s="1">
        <v>43767.895833333336</v>
      </c>
      <c r="E122" t="s">
        <v>73</v>
      </c>
      <c r="F122">
        <v>2</v>
      </c>
      <c r="G122">
        <v>2</v>
      </c>
      <c r="H122">
        <v>4</v>
      </c>
      <c r="I122">
        <v>2</v>
      </c>
      <c r="J122">
        <v>5</v>
      </c>
      <c r="K122">
        <v>1</v>
      </c>
      <c r="L122">
        <v>5</v>
      </c>
      <c r="M122">
        <v>2</v>
      </c>
      <c r="N122">
        <v>4</v>
      </c>
      <c r="O122">
        <v>5</v>
      </c>
      <c r="P122">
        <v>3</v>
      </c>
      <c r="Q122">
        <v>1</v>
      </c>
      <c r="R122">
        <v>2</v>
      </c>
      <c r="S122">
        <v>1</v>
      </c>
      <c r="T122">
        <v>5</v>
      </c>
      <c r="U122">
        <v>5</v>
      </c>
      <c r="V122">
        <v>1</v>
      </c>
      <c r="W122">
        <v>5</v>
      </c>
      <c r="X122">
        <v>1</v>
      </c>
      <c r="Y122">
        <v>1</v>
      </c>
      <c r="Z122">
        <v>5</v>
      </c>
      <c r="AA122">
        <v>11</v>
      </c>
      <c r="AB122">
        <v>9</v>
      </c>
      <c r="AC122">
        <v>601</v>
      </c>
      <c r="AD122">
        <v>6</v>
      </c>
      <c r="AE122">
        <v>8</v>
      </c>
      <c r="AF122">
        <v>22</v>
      </c>
      <c r="AG122">
        <v>9</v>
      </c>
      <c r="AH122">
        <v>98</v>
      </c>
      <c r="AI122">
        <v>4</v>
      </c>
      <c r="AJ122">
        <v>5</v>
      </c>
      <c r="AK122">
        <v>8</v>
      </c>
      <c r="AL122">
        <v>4</v>
      </c>
      <c r="AM122">
        <v>6</v>
      </c>
      <c r="AN122">
        <v>4</v>
      </c>
      <c r="AO122">
        <v>4</v>
      </c>
      <c r="AP122">
        <v>9</v>
      </c>
      <c r="AQ122">
        <v>-1</v>
      </c>
    </row>
    <row r="123" spans="1:43" x14ac:dyDescent="0.2">
      <c r="A123">
        <v>14435</v>
      </c>
      <c r="B123">
        <v>1</v>
      </c>
      <c r="C123">
        <v>1997</v>
      </c>
      <c r="D123" s="1">
        <v>43767.895833333336</v>
      </c>
      <c r="E123" t="s">
        <v>209</v>
      </c>
      <c r="F123">
        <v>1</v>
      </c>
      <c r="G123">
        <v>1</v>
      </c>
      <c r="H123">
        <v>5</v>
      </c>
      <c r="I123">
        <v>2</v>
      </c>
      <c r="J123">
        <v>2</v>
      </c>
      <c r="K123">
        <v>4</v>
      </c>
      <c r="L123">
        <v>2</v>
      </c>
      <c r="M123">
        <v>2</v>
      </c>
      <c r="N123">
        <v>1</v>
      </c>
      <c r="O123">
        <v>3</v>
      </c>
      <c r="P123">
        <v>2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5</v>
      </c>
      <c r="W123">
        <v>2</v>
      </c>
      <c r="X123">
        <v>4</v>
      </c>
      <c r="Y123">
        <v>1</v>
      </c>
      <c r="Z123">
        <v>5</v>
      </c>
      <c r="AA123">
        <v>16</v>
      </c>
      <c r="AB123">
        <v>5</v>
      </c>
      <c r="AC123">
        <v>6</v>
      </c>
      <c r="AD123">
        <v>7</v>
      </c>
      <c r="AE123">
        <v>5</v>
      </c>
      <c r="AF123">
        <v>5</v>
      </c>
      <c r="AG123">
        <v>2</v>
      </c>
      <c r="AH123">
        <v>4</v>
      </c>
      <c r="AI123">
        <v>3</v>
      </c>
      <c r="AJ123">
        <v>4</v>
      </c>
      <c r="AK123">
        <v>2</v>
      </c>
      <c r="AL123">
        <v>2</v>
      </c>
      <c r="AM123">
        <v>3</v>
      </c>
      <c r="AN123">
        <v>2</v>
      </c>
      <c r="AO123">
        <v>4</v>
      </c>
      <c r="AP123">
        <v>6</v>
      </c>
      <c r="AQ123">
        <v>-20</v>
      </c>
    </row>
    <row r="124" spans="1:43" x14ac:dyDescent="0.2">
      <c r="A124">
        <v>14251</v>
      </c>
      <c r="B124">
        <v>1</v>
      </c>
      <c r="C124">
        <v>1996</v>
      </c>
      <c r="D124" s="1">
        <v>43767.898611111108</v>
      </c>
      <c r="E124" t="s">
        <v>38</v>
      </c>
      <c r="F124">
        <v>2</v>
      </c>
      <c r="G124">
        <v>1</v>
      </c>
      <c r="H124">
        <v>5</v>
      </c>
      <c r="I124">
        <v>1</v>
      </c>
      <c r="J124">
        <v>5</v>
      </c>
      <c r="K124">
        <v>1</v>
      </c>
      <c r="L124">
        <v>3</v>
      </c>
      <c r="M124">
        <v>4</v>
      </c>
      <c r="N124">
        <v>1</v>
      </c>
      <c r="O124">
        <v>5</v>
      </c>
      <c r="P124">
        <v>5</v>
      </c>
      <c r="Q124">
        <v>1</v>
      </c>
      <c r="R124">
        <v>1</v>
      </c>
      <c r="S124">
        <v>1</v>
      </c>
      <c r="T124">
        <v>5</v>
      </c>
      <c r="U124">
        <v>5</v>
      </c>
      <c r="V124">
        <v>1</v>
      </c>
      <c r="W124">
        <v>2</v>
      </c>
      <c r="X124">
        <v>4</v>
      </c>
      <c r="Y124">
        <v>2</v>
      </c>
      <c r="Z124">
        <v>4</v>
      </c>
      <c r="AA124">
        <v>13</v>
      </c>
      <c r="AB124">
        <v>6</v>
      </c>
      <c r="AC124">
        <v>6</v>
      </c>
      <c r="AD124">
        <v>13</v>
      </c>
      <c r="AE124">
        <v>8</v>
      </c>
      <c r="AF124">
        <v>12</v>
      </c>
      <c r="AG124">
        <v>9</v>
      </c>
      <c r="AH124">
        <v>7</v>
      </c>
      <c r="AI124">
        <v>2</v>
      </c>
      <c r="AJ124">
        <v>12</v>
      </c>
      <c r="AK124">
        <v>14</v>
      </c>
      <c r="AL124">
        <v>5</v>
      </c>
      <c r="AM124">
        <v>6</v>
      </c>
      <c r="AN124">
        <v>5</v>
      </c>
      <c r="AO124">
        <v>6</v>
      </c>
      <c r="AP124">
        <v>12</v>
      </c>
      <c r="AQ124">
        <v>-2</v>
      </c>
    </row>
    <row r="125" spans="1:43" x14ac:dyDescent="0.2">
      <c r="A125">
        <v>14142</v>
      </c>
      <c r="B125">
        <v>0</v>
      </c>
      <c r="C125">
        <v>1989</v>
      </c>
      <c r="D125" s="1">
        <v>43767.901388888888</v>
      </c>
      <c r="E125" t="s">
        <v>60</v>
      </c>
      <c r="F125">
        <v>3</v>
      </c>
      <c r="G125">
        <v>2</v>
      </c>
      <c r="H125">
        <v>4</v>
      </c>
      <c r="I125">
        <v>1</v>
      </c>
      <c r="J125">
        <v>2</v>
      </c>
      <c r="K125">
        <v>4</v>
      </c>
      <c r="L125">
        <v>3</v>
      </c>
      <c r="M125">
        <v>4</v>
      </c>
      <c r="N125">
        <v>2</v>
      </c>
      <c r="O125">
        <v>1</v>
      </c>
      <c r="P125">
        <v>2</v>
      </c>
      <c r="Q125">
        <v>1</v>
      </c>
      <c r="R125">
        <v>4</v>
      </c>
      <c r="S125">
        <v>2</v>
      </c>
      <c r="T125">
        <v>4</v>
      </c>
      <c r="U125">
        <v>5</v>
      </c>
      <c r="V125">
        <v>1</v>
      </c>
      <c r="W125">
        <v>4</v>
      </c>
      <c r="X125">
        <v>2</v>
      </c>
      <c r="Y125">
        <v>2</v>
      </c>
      <c r="Z125">
        <v>4</v>
      </c>
      <c r="AA125">
        <v>28</v>
      </c>
      <c r="AB125">
        <v>8</v>
      </c>
      <c r="AC125">
        <v>6</v>
      </c>
      <c r="AD125">
        <v>7</v>
      </c>
      <c r="AE125">
        <v>5</v>
      </c>
      <c r="AF125">
        <v>10</v>
      </c>
      <c r="AG125">
        <v>7</v>
      </c>
      <c r="AH125">
        <v>4</v>
      </c>
      <c r="AI125">
        <v>4</v>
      </c>
      <c r="AJ125">
        <v>5</v>
      </c>
      <c r="AK125">
        <v>7</v>
      </c>
      <c r="AL125">
        <v>4</v>
      </c>
      <c r="AM125">
        <v>5</v>
      </c>
      <c r="AN125">
        <v>6</v>
      </c>
      <c r="AO125">
        <v>3</v>
      </c>
      <c r="AP125">
        <v>7</v>
      </c>
      <c r="AQ125">
        <v>-25</v>
      </c>
    </row>
    <row r="126" spans="1:43" x14ac:dyDescent="0.2">
      <c r="A126">
        <v>14422</v>
      </c>
      <c r="B126">
        <v>1</v>
      </c>
      <c r="C126">
        <v>1991</v>
      </c>
      <c r="D126" s="1">
        <v>43767.90347222222</v>
      </c>
      <c r="E126" t="s">
        <v>74</v>
      </c>
      <c r="F126">
        <v>1</v>
      </c>
      <c r="G126">
        <v>1</v>
      </c>
      <c r="H126">
        <v>5</v>
      </c>
      <c r="I126">
        <v>3</v>
      </c>
      <c r="J126">
        <v>5</v>
      </c>
      <c r="K126">
        <v>1</v>
      </c>
      <c r="L126">
        <v>2</v>
      </c>
      <c r="M126">
        <v>2</v>
      </c>
      <c r="N126">
        <v>1</v>
      </c>
      <c r="O126">
        <v>5</v>
      </c>
      <c r="P126">
        <v>5</v>
      </c>
      <c r="Q126">
        <v>1</v>
      </c>
      <c r="R126">
        <v>1</v>
      </c>
      <c r="S126">
        <v>1</v>
      </c>
      <c r="T126">
        <v>3</v>
      </c>
      <c r="U126">
        <v>1</v>
      </c>
      <c r="V126">
        <v>5</v>
      </c>
      <c r="W126">
        <v>1</v>
      </c>
      <c r="X126">
        <v>5</v>
      </c>
      <c r="Y126">
        <v>1</v>
      </c>
      <c r="Z126">
        <v>5</v>
      </c>
      <c r="AA126">
        <v>8</v>
      </c>
      <c r="AB126">
        <v>7</v>
      </c>
      <c r="AC126">
        <v>9</v>
      </c>
      <c r="AD126">
        <v>6</v>
      </c>
      <c r="AE126">
        <v>8</v>
      </c>
      <c r="AF126">
        <v>7</v>
      </c>
      <c r="AG126">
        <v>4</v>
      </c>
      <c r="AH126">
        <v>5</v>
      </c>
      <c r="AI126">
        <v>3</v>
      </c>
      <c r="AJ126">
        <v>4</v>
      </c>
      <c r="AK126">
        <v>4</v>
      </c>
      <c r="AL126">
        <v>5</v>
      </c>
      <c r="AM126">
        <v>73</v>
      </c>
      <c r="AN126">
        <v>7</v>
      </c>
      <c r="AO126">
        <v>5</v>
      </c>
      <c r="AP126">
        <v>8</v>
      </c>
      <c r="AQ126">
        <v>6</v>
      </c>
    </row>
    <row r="127" spans="1:43" x14ac:dyDescent="0.2">
      <c r="A127">
        <v>14242</v>
      </c>
      <c r="B127">
        <v>1</v>
      </c>
      <c r="C127">
        <v>1993</v>
      </c>
      <c r="D127" s="1">
        <v>43767.90902777778</v>
      </c>
      <c r="E127" t="s">
        <v>209</v>
      </c>
      <c r="F127">
        <v>1</v>
      </c>
      <c r="G127">
        <v>5</v>
      </c>
      <c r="H127">
        <v>1</v>
      </c>
      <c r="I127">
        <v>5</v>
      </c>
      <c r="J127">
        <v>5</v>
      </c>
      <c r="K127">
        <v>1</v>
      </c>
      <c r="L127">
        <v>5</v>
      </c>
      <c r="M127">
        <v>5</v>
      </c>
      <c r="N127">
        <v>5</v>
      </c>
      <c r="O127">
        <v>5</v>
      </c>
      <c r="P127">
        <v>5</v>
      </c>
      <c r="Q127">
        <v>2</v>
      </c>
      <c r="R127">
        <v>5</v>
      </c>
      <c r="S127">
        <v>5</v>
      </c>
      <c r="T127">
        <v>5</v>
      </c>
      <c r="U127">
        <v>5</v>
      </c>
      <c r="V127">
        <v>1</v>
      </c>
      <c r="W127">
        <v>5</v>
      </c>
      <c r="X127">
        <v>1</v>
      </c>
      <c r="Y127">
        <v>1</v>
      </c>
      <c r="Z127">
        <v>5</v>
      </c>
      <c r="AA127">
        <v>5</v>
      </c>
      <c r="AB127">
        <v>2</v>
      </c>
      <c r="AC127">
        <v>9</v>
      </c>
      <c r="AD127">
        <v>3</v>
      </c>
      <c r="AE127">
        <v>9</v>
      </c>
      <c r="AF127">
        <v>6</v>
      </c>
      <c r="AG127">
        <v>3</v>
      </c>
      <c r="AH127">
        <v>6</v>
      </c>
      <c r="AI127">
        <v>2</v>
      </c>
      <c r="AJ127">
        <v>8</v>
      </c>
      <c r="AK127">
        <v>5</v>
      </c>
      <c r="AL127">
        <v>4</v>
      </c>
      <c r="AM127">
        <v>3</v>
      </c>
      <c r="AN127">
        <v>3</v>
      </c>
      <c r="AO127">
        <v>2</v>
      </c>
      <c r="AP127">
        <v>5</v>
      </c>
      <c r="AQ127">
        <v>9</v>
      </c>
    </row>
    <row r="128" spans="1:43" x14ac:dyDescent="0.2">
      <c r="A128">
        <v>14462</v>
      </c>
      <c r="B128">
        <v>1</v>
      </c>
      <c r="C128">
        <v>1999</v>
      </c>
      <c r="D128" s="1">
        <v>43767.90902777778</v>
      </c>
      <c r="E128" t="s">
        <v>31</v>
      </c>
      <c r="F128">
        <v>1</v>
      </c>
      <c r="G128">
        <v>2</v>
      </c>
      <c r="H128">
        <v>4</v>
      </c>
      <c r="I128">
        <v>2</v>
      </c>
      <c r="J128">
        <v>5</v>
      </c>
      <c r="K128">
        <v>1</v>
      </c>
      <c r="L128">
        <v>4</v>
      </c>
      <c r="M128">
        <v>2</v>
      </c>
      <c r="N128">
        <v>1</v>
      </c>
      <c r="O128">
        <v>4</v>
      </c>
      <c r="P128">
        <v>4</v>
      </c>
      <c r="Q128">
        <v>1</v>
      </c>
      <c r="R128">
        <v>2</v>
      </c>
      <c r="S128">
        <v>2</v>
      </c>
      <c r="T128">
        <v>4</v>
      </c>
      <c r="U128">
        <v>1</v>
      </c>
      <c r="V128">
        <v>5</v>
      </c>
      <c r="W128">
        <v>3</v>
      </c>
      <c r="X128">
        <v>3</v>
      </c>
      <c r="Y128">
        <v>2</v>
      </c>
      <c r="Z128">
        <v>4</v>
      </c>
      <c r="AA128">
        <v>12</v>
      </c>
      <c r="AB128">
        <v>12</v>
      </c>
      <c r="AC128">
        <v>5</v>
      </c>
      <c r="AD128">
        <v>8</v>
      </c>
      <c r="AE128">
        <v>4</v>
      </c>
      <c r="AF128">
        <v>39</v>
      </c>
      <c r="AG128">
        <v>4</v>
      </c>
      <c r="AH128">
        <v>14</v>
      </c>
      <c r="AI128">
        <v>2</v>
      </c>
      <c r="AJ128">
        <v>3</v>
      </c>
      <c r="AK128">
        <v>6</v>
      </c>
      <c r="AL128">
        <v>3</v>
      </c>
      <c r="AM128">
        <v>4</v>
      </c>
      <c r="AN128">
        <v>4</v>
      </c>
      <c r="AO128">
        <v>3</v>
      </c>
      <c r="AP128">
        <v>6</v>
      </c>
      <c r="AQ128">
        <v>-26</v>
      </c>
    </row>
    <row r="129" spans="1:43" x14ac:dyDescent="0.2">
      <c r="A129">
        <v>14471</v>
      </c>
      <c r="B129">
        <v>0</v>
      </c>
      <c r="C129">
        <v>1987</v>
      </c>
      <c r="D129" s="1">
        <v>43767.913888888892</v>
      </c>
      <c r="E129" t="s">
        <v>75</v>
      </c>
      <c r="F129">
        <v>4</v>
      </c>
      <c r="G129">
        <v>4</v>
      </c>
      <c r="H129">
        <v>2</v>
      </c>
      <c r="I129">
        <v>1</v>
      </c>
      <c r="J129">
        <v>5</v>
      </c>
      <c r="K129">
        <v>1</v>
      </c>
      <c r="L129">
        <v>2</v>
      </c>
      <c r="M129">
        <v>5</v>
      </c>
      <c r="N129">
        <v>5</v>
      </c>
      <c r="O129">
        <v>5</v>
      </c>
      <c r="P129">
        <v>5</v>
      </c>
      <c r="Q129">
        <v>1</v>
      </c>
      <c r="R129">
        <v>3</v>
      </c>
      <c r="S129">
        <v>1</v>
      </c>
      <c r="T129">
        <v>5</v>
      </c>
      <c r="U129">
        <v>5</v>
      </c>
      <c r="V129">
        <v>1</v>
      </c>
      <c r="W129">
        <v>5</v>
      </c>
      <c r="X129">
        <v>1</v>
      </c>
      <c r="Y129">
        <v>3</v>
      </c>
      <c r="Z129">
        <v>3</v>
      </c>
      <c r="AA129">
        <v>13</v>
      </c>
      <c r="AB129">
        <v>9</v>
      </c>
      <c r="AC129">
        <v>4</v>
      </c>
      <c r="AD129">
        <v>6</v>
      </c>
      <c r="AE129">
        <v>6</v>
      </c>
      <c r="AF129">
        <v>12</v>
      </c>
      <c r="AG129">
        <v>5</v>
      </c>
      <c r="AH129">
        <v>4</v>
      </c>
      <c r="AI129">
        <v>2</v>
      </c>
      <c r="AJ129">
        <v>9</v>
      </c>
      <c r="AK129">
        <v>6</v>
      </c>
      <c r="AL129">
        <v>6</v>
      </c>
      <c r="AM129">
        <v>6</v>
      </c>
      <c r="AN129">
        <v>5</v>
      </c>
      <c r="AO129">
        <v>3</v>
      </c>
      <c r="AP129">
        <v>9</v>
      </c>
      <c r="AQ129">
        <v>-13</v>
      </c>
    </row>
    <row r="130" spans="1:43" x14ac:dyDescent="0.2">
      <c r="A130">
        <v>14371</v>
      </c>
      <c r="B130">
        <v>0</v>
      </c>
      <c r="C130">
        <v>1984</v>
      </c>
      <c r="D130" s="1">
        <v>43767.916666666664</v>
      </c>
      <c r="E130" t="s">
        <v>38</v>
      </c>
      <c r="F130">
        <v>2</v>
      </c>
      <c r="G130">
        <v>1</v>
      </c>
      <c r="H130">
        <v>5</v>
      </c>
      <c r="I130">
        <v>1</v>
      </c>
      <c r="J130">
        <v>1</v>
      </c>
      <c r="K130">
        <v>5</v>
      </c>
      <c r="L130">
        <v>1</v>
      </c>
      <c r="M130">
        <v>1</v>
      </c>
      <c r="N130">
        <v>1</v>
      </c>
      <c r="O130">
        <v>4</v>
      </c>
      <c r="P130">
        <v>3</v>
      </c>
      <c r="Q130">
        <v>1</v>
      </c>
      <c r="R130">
        <v>1</v>
      </c>
      <c r="S130">
        <v>1</v>
      </c>
      <c r="T130">
        <v>2</v>
      </c>
      <c r="U130">
        <v>1</v>
      </c>
      <c r="V130">
        <v>5</v>
      </c>
      <c r="W130">
        <v>4</v>
      </c>
      <c r="X130">
        <v>2</v>
      </c>
      <c r="Y130">
        <v>1</v>
      </c>
      <c r="Z130">
        <v>5</v>
      </c>
      <c r="AA130">
        <v>50</v>
      </c>
      <c r="AB130">
        <v>9</v>
      </c>
      <c r="AC130">
        <v>18</v>
      </c>
      <c r="AD130">
        <v>5</v>
      </c>
      <c r="AE130">
        <v>6</v>
      </c>
      <c r="AF130">
        <v>9</v>
      </c>
      <c r="AG130">
        <v>4</v>
      </c>
      <c r="AH130">
        <v>6</v>
      </c>
      <c r="AI130">
        <v>12</v>
      </c>
      <c r="AJ130">
        <v>3</v>
      </c>
      <c r="AK130">
        <v>5</v>
      </c>
      <c r="AL130">
        <v>4</v>
      </c>
      <c r="AM130">
        <v>7</v>
      </c>
      <c r="AN130">
        <v>6</v>
      </c>
      <c r="AO130">
        <v>8</v>
      </c>
      <c r="AP130">
        <v>11</v>
      </c>
      <c r="AQ130">
        <v>-19</v>
      </c>
    </row>
    <row r="131" spans="1:43" x14ac:dyDescent="0.2">
      <c r="A131">
        <v>13822</v>
      </c>
      <c r="B131">
        <v>0</v>
      </c>
      <c r="C131">
        <v>1958</v>
      </c>
      <c r="D131" s="1">
        <v>43767.923611111109</v>
      </c>
      <c r="E131" t="s">
        <v>31</v>
      </c>
      <c r="F131">
        <v>5</v>
      </c>
      <c r="G131">
        <v>4</v>
      </c>
      <c r="H131">
        <v>2</v>
      </c>
      <c r="I131">
        <v>4</v>
      </c>
      <c r="J131">
        <v>2</v>
      </c>
      <c r="K131">
        <v>4</v>
      </c>
      <c r="L131">
        <v>2</v>
      </c>
      <c r="M131">
        <v>3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2</v>
      </c>
      <c r="T131">
        <v>4</v>
      </c>
      <c r="U131">
        <v>4</v>
      </c>
      <c r="V131">
        <v>2</v>
      </c>
      <c r="W131">
        <v>4</v>
      </c>
      <c r="X131">
        <v>2</v>
      </c>
      <c r="Y131">
        <v>1</v>
      </c>
      <c r="Z131">
        <v>5</v>
      </c>
      <c r="AA131">
        <v>5</v>
      </c>
      <c r="AB131">
        <v>6</v>
      </c>
      <c r="AC131">
        <v>4</v>
      </c>
      <c r="AD131">
        <v>5</v>
      </c>
      <c r="AE131">
        <v>7</v>
      </c>
      <c r="AF131">
        <v>12</v>
      </c>
      <c r="AG131">
        <v>8</v>
      </c>
      <c r="AH131">
        <v>3</v>
      </c>
      <c r="AI131">
        <v>3</v>
      </c>
      <c r="AJ131">
        <v>7</v>
      </c>
      <c r="AK131">
        <v>5</v>
      </c>
      <c r="AL131">
        <v>4</v>
      </c>
      <c r="AM131">
        <v>5</v>
      </c>
      <c r="AN131">
        <v>6</v>
      </c>
      <c r="AO131">
        <v>5</v>
      </c>
      <c r="AP131">
        <v>4</v>
      </c>
      <c r="AQ131">
        <v>18</v>
      </c>
    </row>
    <row r="132" spans="1:43" x14ac:dyDescent="0.2">
      <c r="A132">
        <v>14513</v>
      </c>
      <c r="B132">
        <v>0</v>
      </c>
      <c r="C132">
        <v>1995</v>
      </c>
      <c r="D132" s="1">
        <v>43767.929166666669</v>
      </c>
      <c r="E132" t="s">
        <v>31</v>
      </c>
      <c r="F132">
        <v>4</v>
      </c>
      <c r="G132">
        <v>5</v>
      </c>
      <c r="H132">
        <v>1</v>
      </c>
      <c r="I132">
        <v>2</v>
      </c>
      <c r="J132">
        <v>4</v>
      </c>
      <c r="K132">
        <v>2</v>
      </c>
      <c r="L132">
        <v>2</v>
      </c>
      <c r="M132">
        <v>5</v>
      </c>
      <c r="N132">
        <v>5</v>
      </c>
      <c r="O132">
        <v>4</v>
      </c>
      <c r="P132">
        <v>4</v>
      </c>
      <c r="Q132">
        <v>1</v>
      </c>
      <c r="R132">
        <v>2</v>
      </c>
      <c r="S132">
        <v>2</v>
      </c>
      <c r="T132">
        <v>5</v>
      </c>
      <c r="U132">
        <v>5</v>
      </c>
      <c r="V132">
        <v>1</v>
      </c>
      <c r="W132">
        <v>5</v>
      </c>
      <c r="X132">
        <v>1</v>
      </c>
      <c r="Y132">
        <v>2</v>
      </c>
      <c r="Z132">
        <v>4</v>
      </c>
      <c r="AA132">
        <v>4</v>
      </c>
      <c r="AB132">
        <v>4</v>
      </c>
      <c r="AC132">
        <v>15</v>
      </c>
      <c r="AD132">
        <v>12</v>
      </c>
      <c r="AE132">
        <v>5</v>
      </c>
      <c r="AF132">
        <v>5</v>
      </c>
      <c r="AG132">
        <v>3</v>
      </c>
      <c r="AH132">
        <v>4</v>
      </c>
      <c r="AI132">
        <v>6</v>
      </c>
      <c r="AJ132">
        <v>3</v>
      </c>
      <c r="AK132">
        <v>7</v>
      </c>
      <c r="AL132">
        <v>2</v>
      </c>
      <c r="AM132">
        <v>3</v>
      </c>
      <c r="AN132">
        <v>3</v>
      </c>
      <c r="AO132">
        <v>3</v>
      </c>
      <c r="AP132">
        <v>11</v>
      </c>
      <c r="AQ132">
        <v>-15</v>
      </c>
    </row>
    <row r="133" spans="1:43" x14ac:dyDescent="0.2">
      <c r="A133">
        <v>14505</v>
      </c>
      <c r="B133">
        <v>1</v>
      </c>
      <c r="C133">
        <v>1988</v>
      </c>
      <c r="D133" s="1">
        <v>43767.932638888888</v>
      </c>
      <c r="E133" t="s">
        <v>60</v>
      </c>
      <c r="F133">
        <v>1</v>
      </c>
      <c r="G133">
        <v>1</v>
      </c>
      <c r="H133">
        <v>5</v>
      </c>
      <c r="I133">
        <v>1</v>
      </c>
      <c r="J133">
        <v>1</v>
      </c>
      <c r="K133">
        <v>5</v>
      </c>
      <c r="L133">
        <v>1</v>
      </c>
      <c r="M133">
        <v>3</v>
      </c>
      <c r="N133">
        <v>3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3</v>
      </c>
      <c r="Z133">
        <v>3</v>
      </c>
      <c r="AA133">
        <v>14</v>
      </c>
      <c r="AB133">
        <v>7</v>
      </c>
      <c r="AC133">
        <v>15</v>
      </c>
      <c r="AD133">
        <v>5</v>
      </c>
      <c r="AE133">
        <v>4</v>
      </c>
      <c r="AF133">
        <v>12</v>
      </c>
      <c r="AG133">
        <v>14</v>
      </c>
      <c r="AH133">
        <v>78</v>
      </c>
      <c r="AI133">
        <v>3</v>
      </c>
      <c r="AJ133">
        <v>3</v>
      </c>
      <c r="AK133">
        <v>2</v>
      </c>
      <c r="AL133">
        <v>1</v>
      </c>
      <c r="AM133">
        <v>2</v>
      </c>
      <c r="AN133">
        <v>2</v>
      </c>
      <c r="AO133">
        <v>3</v>
      </c>
      <c r="AP133">
        <v>3</v>
      </c>
      <c r="AQ133">
        <v>-3</v>
      </c>
    </row>
    <row r="134" spans="1:43" x14ac:dyDescent="0.2">
      <c r="A134">
        <v>14468</v>
      </c>
      <c r="B134">
        <v>0</v>
      </c>
      <c r="C134">
        <v>1997</v>
      </c>
      <c r="D134" s="1">
        <v>43767.943055555559</v>
      </c>
      <c r="E134" t="s">
        <v>60</v>
      </c>
      <c r="F134">
        <v>2</v>
      </c>
      <c r="G134">
        <v>1</v>
      </c>
      <c r="H134">
        <v>5</v>
      </c>
      <c r="I134">
        <v>1</v>
      </c>
      <c r="J134">
        <v>1</v>
      </c>
      <c r="K134">
        <v>5</v>
      </c>
      <c r="L134">
        <v>2</v>
      </c>
      <c r="M134">
        <v>1</v>
      </c>
      <c r="N134">
        <v>1</v>
      </c>
      <c r="O134">
        <v>2</v>
      </c>
      <c r="P134">
        <v>2</v>
      </c>
      <c r="Q134">
        <v>1</v>
      </c>
      <c r="R134">
        <v>2</v>
      </c>
      <c r="S134">
        <v>1</v>
      </c>
      <c r="T134">
        <v>1</v>
      </c>
      <c r="U134">
        <v>5</v>
      </c>
      <c r="V134">
        <v>1</v>
      </c>
      <c r="W134">
        <v>4</v>
      </c>
      <c r="X134">
        <v>2</v>
      </c>
      <c r="Y134">
        <v>1</v>
      </c>
      <c r="Z134">
        <v>5</v>
      </c>
      <c r="AA134">
        <v>12</v>
      </c>
      <c r="AB134">
        <v>4</v>
      </c>
      <c r="AC134">
        <v>4</v>
      </c>
      <c r="AD134">
        <v>9</v>
      </c>
      <c r="AE134">
        <v>7</v>
      </c>
      <c r="AF134">
        <v>5</v>
      </c>
      <c r="AG134">
        <v>6</v>
      </c>
      <c r="AH134">
        <v>3</v>
      </c>
      <c r="AI134">
        <v>3</v>
      </c>
      <c r="AJ134">
        <v>4</v>
      </c>
      <c r="AK134">
        <v>6</v>
      </c>
      <c r="AL134">
        <v>3</v>
      </c>
      <c r="AM134">
        <v>4</v>
      </c>
      <c r="AN134">
        <v>6</v>
      </c>
      <c r="AO134">
        <v>12</v>
      </c>
      <c r="AP134">
        <v>7</v>
      </c>
      <c r="AQ134">
        <v>-10</v>
      </c>
    </row>
    <row r="135" spans="1:43" x14ac:dyDescent="0.2">
      <c r="A135">
        <v>14536</v>
      </c>
      <c r="B135">
        <v>0</v>
      </c>
      <c r="C135">
        <v>1978</v>
      </c>
      <c r="D135" s="1">
        <v>43767.945138888892</v>
      </c>
      <c r="E135" t="s">
        <v>38</v>
      </c>
      <c r="F135">
        <v>2</v>
      </c>
      <c r="G135">
        <v>2</v>
      </c>
      <c r="H135">
        <v>4</v>
      </c>
      <c r="I135">
        <v>1</v>
      </c>
      <c r="J135">
        <v>1</v>
      </c>
      <c r="K135">
        <v>5</v>
      </c>
      <c r="L135">
        <v>2</v>
      </c>
      <c r="M135">
        <v>4</v>
      </c>
      <c r="N135">
        <v>1</v>
      </c>
      <c r="O135">
        <v>2</v>
      </c>
      <c r="P135">
        <v>2</v>
      </c>
      <c r="Q135">
        <v>1</v>
      </c>
      <c r="R135">
        <v>1</v>
      </c>
      <c r="S135">
        <v>1</v>
      </c>
      <c r="T135">
        <v>5</v>
      </c>
      <c r="U135">
        <v>5</v>
      </c>
      <c r="V135">
        <v>1</v>
      </c>
      <c r="W135">
        <v>5</v>
      </c>
      <c r="X135">
        <v>1</v>
      </c>
      <c r="Y135">
        <v>1</v>
      </c>
      <c r="Z135">
        <v>5</v>
      </c>
      <c r="AA135">
        <v>14</v>
      </c>
      <c r="AB135">
        <v>13</v>
      </c>
      <c r="AC135">
        <v>5</v>
      </c>
      <c r="AD135">
        <v>8</v>
      </c>
      <c r="AE135">
        <v>7</v>
      </c>
      <c r="AF135">
        <v>10</v>
      </c>
      <c r="AG135">
        <v>5</v>
      </c>
      <c r="AH135">
        <v>6</v>
      </c>
      <c r="AI135">
        <v>7</v>
      </c>
      <c r="AJ135">
        <v>5</v>
      </c>
      <c r="AK135">
        <v>4</v>
      </c>
      <c r="AL135">
        <v>4</v>
      </c>
      <c r="AM135">
        <v>5</v>
      </c>
      <c r="AN135">
        <v>4</v>
      </c>
      <c r="AO135">
        <v>4</v>
      </c>
      <c r="AP135">
        <v>7</v>
      </c>
      <c r="AQ135">
        <v>-19</v>
      </c>
    </row>
    <row r="136" spans="1:43" x14ac:dyDescent="0.2">
      <c r="A136">
        <v>14533</v>
      </c>
      <c r="B136">
        <v>0</v>
      </c>
      <c r="C136">
        <v>2000</v>
      </c>
      <c r="D136" s="1">
        <v>43767.947222222225</v>
      </c>
      <c r="E136" t="s">
        <v>209</v>
      </c>
      <c r="F136">
        <v>1</v>
      </c>
      <c r="G136">
        <v>1</v>
      </c>
      <c r="H136">
        <v>5</v>
      </c>
      <c r="I136">
        <v>1</v>
      </c>
      <c r="J136">
        <v>4</v>
      </c>
      <c r="K136">
        <v>2</v>
      </c>
      <c r="L136">
        <v>2</v>
      </c>
      <c r="M136">
        <v>2</v>
      </c>
      <c r="N136">
        <v>1</v>
      </c>
      <c r="O136">
        <v>2</v>
      </c>
      <c r="P136">
        <v>2</v>
      </c>
      <c r="Q136">
        <v>1</v>
      </c>
      <c r="R136">
        <v>1</v>
      </c>
      <c r="S136">
        <v>1</v>
      </c>
      <c r="T136">
        <v>4</v>
      </c>
      <c r="U136">
        <v>1</v>
      </c>
      <c r="V136">
        <v>5</v>
      </c>
      <c r="W136">
        <v>4</v>
      </c>
      <c r="X136">
        <v>2</v>
      </c>
      <c r="Y136">
        <v>1</v>
      </c>
      <c r="Z136">
        <v>5</v>
      </c>
      <c r="AA136">
        <v>18</v>
      </c>
      <c r="AB136">
        <v>6</v>
      </c>
      <c r="AC136">
        <v>4</v>
      </c>
      <c r="AD136">
        <v>10</v>
      </c>
      <c r="AE136">
        <v>5</v>
      </c>
      <c r="AF136">
        <v>7</v>
      </c>
      <c r="AG136">
        <v>4</v>
      </c>
      <c r="AH136">
        <v>7</v>
      </c>
      <c r="AI136">
        <v>2</v>
      </c>
      <c r="AJ136">
        <v>4</v>
      </c>
      <c r="AK136">
        <v>4</v>
      </c>
      <c r="AL136">
        <v>3</v>
      </c>
      <c r="AM136">
        <v>4</v>
      </c>
      <c r="AN136">
        <v>5</v>
      </c>
      <c r="AO136">
        <v>4</v>
      </c>
      <c r="AP136">
        <v>8</v>
      </c>
      <c r="AQ136">
        <v>-37</v>
      </c>
    </row>
    <row r="137" spans="1:43" x14ac:dyDescent="0.2">
      <c r="A137">
        <v>14492</v>
      </c>
      <c r="B137">
        <v>0</v>
      </c>
      <c r="C137">
        <v>2002</v>
      </c>
      <c r="D137" s="1">
        <v>43767.952777777777</v>
      </c>
      <c r="E137" t="s">
        <v>38</v>
      </c>
      <c r="F137">
        <v>1</v>
      </c>
      <c r="G137">
        <v>1</v>
      </c>
      <c r="H137">
        <v>5</v>
      </c>
      <c r="I137">
        <v>1</v>
      </c>
      <c r="J137">
        <v>3</v>
      </c>
      <c r="K137">
        <v>3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4</v>
      </c>
      <c r="U137">
        <v>4</v>
      </c>
      <c r="V137">
        <v>2</v>
      </c>
      <c r="W137">
        <v>4</v>
      </c>
      <c r="X137">
        <v>2</v>
      </c>
      <c r="Y137">
        <v>3</v>
      </c>
      <c r="Z137">
        <v>3</v>
      </c>
      <c r="AA137">
        <v>6</v>
      </c>
      <c r="AB137">
        <v>3</v>
      </c>
      <c r="AC137">
        <v>3</v>
      </c>
      <c r="AD137">
        <v>24</v>
      </c>
      <c r="AE137">
        <v>4</v>
      </c>
      <c r="AF137">
        <v>5</v>
      </c>
      <c r="AG137">
        <v>3</v>
      </c>
      <c r="AH137">
        <v>4</v>
      </c>
      <c r="AI137">
        <v>2</v>
      </c>
      <c r="AJ137">
        <v>2</v>
      </c>
      <c r="AK137">
        <v>3</v>
      </c>
      <c r="AL137">
        <v>2</v>
      </c>
      <c r="AM137">
        <v>4</v>
      </c>
      <c r="AN137">
        <v>3</v>
      </c>
      <c r="AO137">
        <v>4</v>
      </c>
      <c r="AP137">
        <v>6</v>
      </c>
      <c r="AQ137">
        <v>-26</v>
      </c>
    </row>
    <row r="138" spans="1:43" x14ac:dyDescent="0.2">
      <c r="A138">
        <v>14558</v>
      </c>
      <c r="B138">
        <v>0</v>
      </c>
      <c r="C138">
        <v>1999</v>
      </c>
      <c r="D138" s="1">
        <v>43767.95416666667</v>
      </c>
      <c r="E138" t="s">
        <v>76</v>
      </c>
      <c r="F138">
        <v>4</v>
      </c>
      <c r="G138">
        <v>2</v>
      </c>
      <c r="H138">
        <v>4</v>
      </c>
      <c r="I138">
        <v>2</v>
      </c>
      <c r="J138">
        <v>4</v>
      </c>
      <c r="K138">
        <v>2</v>
      </c>
      <c r="L138">
        <v>4</v>
      </c>
      <c r="M138">
        <v>1</v>
      </c>
      <c r="N138">
        <v>4</v>
      </c>
      <c r="O138">
        <v>2</v>
      </c>
      <c r="P138">
        <v>2</v>
      </c>
      <c r="Q138">
        <v>2</v>
      </c>
      <c r="R138">
        <v>5</v>
      </c>
      <c r="S138">
        <v>4</v>
      </c>
      <c r="T138">
        <v>5</v>
      </c>
      <c r="U138">
        <v>1</v>
      </c>
      <c r="V138">
        <v>5</v>
      </c>
      <c r="W138">
        <v>5</v>
      </c>
      <c r="X138">
        <v>1</v>
      </c>
      <c r="Y138">
        <v>1</v>
      </c>
      <c r="Z138">
        <v>5</v>
      </c>
      <c r="AA138">
        <v>12</v>
      </c>
      <c r="AB138">
        <v>8</v>
      </c>
      <c r="AC138">
        <v>5</v>
      </c>
      <c r="AD138">
        <v>6</v>
      </c>
      <c r="AE138">
        <v>5</v>
      </c>
      <c r="AF138">
        <v>10</v>
      </c>
      <c r="AG138">
        <v>10</v>
      </c>
      <c r="AH138">
        <v>5</v>
      </c>
      <c r="AI138">
        <v>3</v>
      </c>
      <c r="AJ138">
        <v>6</v>
      </c>
      <c r="AK138">
        <v>6</v>
      </c>
      <c r="AL138">
        <v>8</v>
      </c>
      <c r="AM138">
        <v>4</v>
      </c>
      <c r="AN138">
        <v>6</v>
      </c>
      <c r="AO138">
        <v>4</v>
      </c>
      <c r="AP138">
        <v>11</v>
      </c>
      <c r="AQ138">
        <v>7</v>
      </c>
    </row>
    <row r="139" spans="1:43" x14ac:dyDescent="0.2">
      <c r="A139">
        <v>14094</v>
      </c>
      <c r="B139">
        <v>0</v>
      </c>
      <c r="C139">
        <v>1997</v>
      </c>
      <c r="D139" s="1">
        <v>43767.960416666669</v>
      </c>
      <c r="E139" t="s">
        <v>31</v>
      </c>
      <c r="F139">
        <v>1</v>
      </c>
      <c r="G139">
        <v>2</v>
      </c>
      <c r="H139">
        <v>4</v>
      </c>
      <c r="I139">
        <v>1</v>
      </c>
      <c r="J139">
        <v>2</v>
      </c>
      <c r="K139">
        <v>4</v>
      </c>
      <c r="L139">
        <v>2</v>
      </c>
      <c r="M139">
        <v>4</v>
      </c>
      <c r="N139">
        <v>1</v>
      </c>
      <c r="O139">
        <v>4</v>
      </c>
      <c r="P139">
        <v>3</v>
      </c>
      <c r="Q139">
        <v>1</v>
      </c>
      <c r="R139">
        <v>1</v>
      </c>
      <c r="S139">
        <v>2</v>
      </c>
      <c r="T139">
        <v>5</v>
      </c>
      <c r="U139">
        <v>4</v>
      </c>
      <c r="V139">
        <v>2</v>
      </c>
      <c r="W139">
        <v>5</v>
      </c>
      <c r="X139">
        <v>1</v>
      </c>
      <c r="Y139">
        <v>3</v>
      </c>
      <c r="Z139">
        <v>3</v>
      </c>
      <c r="AA139">
        <v>141</v>
      </c>
      <c r="AB139">
        <v>9</v>
      </c>
      <c r="AC139">
        <v>4</v>
      </c>
      <c r="AD139">
        <v>14</v>
      </c>
      <c r="AE139">
        <v>4</v>
      </c>
      <c r="AF139">
        <v>8</v>
      </c>
      <c r="AG139">
        <v>4</v>
      </c>
      <c r="AH139">
        <v>3</v>
      </c>
      <c r="AI139">
        <v>34</v>
      </c>
      <c r="AJ139">
        <v>3</v>
      </c>
      <c r="AK139">
        <v>4</v>
      </c>
      <c r="AL139">
        <v>5</v>
      </c>
      <c r="AM139">
        <v>4</v>
      </c>
      <c r="AN139">
        <v>6</v>
      </c>
      <c r="AO139">
        <v>5</v>
      </c>
      <c r="AP139">
        <v>6</v>
      </c>
      <c r="AQ139">
        <v>-15</v>
      </c>
    </row>
    <row r="140" spans="1:43" x14ac:dyDescent="0.2">
      <c r="A140">
        <v>14553</v>
      </c>
      <c r="B140">
        <v>0</v>
      </c>
      <c r="C140">
        <v>1996</v>
      </c>
      <c r="D140" s="1">
        <v>43767.968055555553</v>
      </c>
      <c r="E140" t="s">
        <v>77</v>
      </c>
      <c r="F140">
        <v>2</v>
      </c>
      <c r="G140">
        <v>2</v>
      </c>
      <c r="H140">
        <v>4</v>
      </c>
      <c r="I140">
        <v>1</v>
      </c>
      <c r="J140">
        <v>1</v>
      </c>
      <c r="K140">
        <v>5</v>
      </c>
      <c r="L140">
        <v>3</v>
      </c>
      <c r="M140">
        <v>1</v>
      </c>
      <c r="N140">
        <v>1</v>
      </c>
      <c r="O140">
        <v>4</v>
      </c>
      <c r="P140">
        <v>3</v>
      </c>
      <c r="Q140">
        <v>1</v>
      </c>
      <c r="R140">
        <v>1</v>
      </c>
      <c r="S140">
        <v>1</v>
      </c>
      <c r="T140">
        <v>5</v>
      </c>
      <c r="U140">
        <v>2</v>
      </c>
      <c r="V140">
        <v>4</v>
      </c>
      <c r="W140">
        <v>4</v>
      </c>
      <c r="X140">
        <v>2</v>
      </c>
      <c r="Y140">
        <v>1</v>
      </c>
      <c r="Z140">
        <v>5</v>
      </c>
      <c r="AA140">
        <v>202</v>
      </c>
      <c r="AB140">
        <v>6</v>
      </c>
      <c r="AC140">
        <v>5</v>
      </c>
      <c r="AD140">
        <v>6</v>
      </c>
      <c r="AE140">
        <v>4</v>
      </c>
      <c r="AF140">
        <v>7</v>
      </c>
      <c r="AG140">
        <v>3</v>
      </c>
      <c r="AH140">
        <v>7</v>
      </c>
      <c r="AI140">
        <v>3</v>
      </c>
      <c r="AJ140">
        <v>4</v>
      </c>
      <c r="AK140">
        <v>11</v>
      </c>
      <c r="AL140">
        <v>2</v>
      </c>
      <c r="AM140">
        <v>4</v>
      </c>
      <c r="AN140">
        <v>5</v>
      </c>
      <c r="AO140">
        <v>4</v>
      </c>
      <c r="AP140">
        <v>6</v>
      </c>
      <c r="AQ140">
        <v>-19</v>
      </c>
    </row>
    <row r="141" spans="1:43" x14ac:dyDescent="0.2">
      <c r="A141">
        <v>13457</v>
      </c>
      <c r="B141">
        <v>1</v>
      </c>
      <c r="C141">
        <v>1998</v>
      </c>
      <c r="D141" s="1">
        <v>43767.972916666666</v>
      </c>
      <c r="E141" t="s">
        <v>40</v>
      </c>
      <c r="F141">
        <v>2</v>
      </c>
      <c r="G141">
        <v>4</v>
      </c>
      <c r="H141">
        <v>2</v>
      </c>
      <c r="I141">
        <v>1</v>
      </c>
      <c r="J141">
        <v>2</v>
      </c>
      <c r="K141">
        <v>4</v>
      </c>
      <c r="L141">
        <v>4</v>
      </c>
      <c r="M141">
        <v>4</v>
      </c>
      <c r="N141">
        <v>2</v>
      </c>
      <c r="O141">
        <v>4</v>
      </c>
      <c r="P141">
        <v>4</v>
      </c>
      <c r="Q141">
        <v>1</v>
      </c>
      <c r="R141">
        <v>2</v>
      </c>
      <c r="S141">
        <v>2</v>
      </c>
      <c r="T141">
        <v>4</v>
      </c>
      <c r="U141">
        <v>5</v>
      </c>
      <c r="V141">
        <v>1</v>
      </c>
      <c r="W141">
        <v>4</v>
      </c>
      <c r="X141">
        <v>2</v>
      </c>
      <c r="Y141">
        <v>1</v>
      </c>
      <c r="Z141">
        <v>5</v>
      </c>
      <c r="AA141">
        <v>12</v>
      </c>
      <c r="AB141">
        <v>8</v>
      </c>
      <c r="AC141">
        <v>6</v>
      </c>
      <c r="AD141">
        <v>5</v>
      </c>
      <c r="AE141">
        <v>5</v>
      </c>
      <c r="AF141">
        <v>5</v>
      </c>
      <c r="AG141">
        <v>3</v>
      </c>
      <c r="AH141">
        <v>11</v>
      </c>
      <c r="AI141">
        <v>3</v>
      </c>
      <c r="AJ141">
        <v>3</v>
      </c>
      <c r="AK141">
        <v>24</v>
      </c>
      <c r="AL141">
        <v>4</v>
      </c>
      <c r="AM141">
        <v>49</v>
      </c>
      <c r="AN141">
        <v>5</v>
      </c>
      <c r="AO141">
        <v>3</v>
      </c>
      <c r="AP141">
        <v>5</v>
      </c>
      <c r="AQ141">
        <v>-29</v>
      </c>
    </row>
    <row r="142" spans="1:43" x14ac:dyDescent="0.2">
      <c r="A142">
        <v>14566</v>
      </c>
      <c r="B142">
        <v>0</v>
      </c>
      <c r="C142">
        <v>1999</v>
      </c>
      <c r="D142" s="1">
        <v>43767.979861111111</v>
      </c>
      <c r="E142" t="s">
        <v>209</v>
      </c>
      <c r="F142">
        <v>1</v>
      </c>
      <c r="G142">
        <v>2</v>
      </c>
      <c r="H142">
        <v>4</v>
      </c>
      <c r="I142">
        <v>1</v>
      </c>
      <c r="J142">
        <v>1</v>
      </c>
      <c r="K142">
        <v>5</v>
      </c>
      <c r="L142">
        <v>1</v>
      </c>
      <c r="M142">
        <v>1</v>
      </c>
      <c r="N142">
        <v>1</v>
      </c>
      <c r="O142">
        <v>3</v>
      </c>
      <c r="P142">
        <v>3</v>
      </c>
      <c r="Q142">
        <v>1</v>
      </c>
      <c r="R142">
        <v>1</v>
      </c>
      <c r="S142">
        <v>1</v>
      </c>
      <c r="T142">
        <v>2</v>
      </c>
      <c r="U142">
        <v>1</v>
      </c>
      <c r="V142">
        <v>5</v>
      </c>
      <c r="W142">
        <v>4</v>
      </c>
      <c r="X142">
        <v>2</v>
      </c>
      <c r="Y142">
        <v>1</v>
      </c>
      <c r="Z142">
        <v>5</v>
      </c>
      <c r="AA142">
        <v>12</v>
      </c>
      <c r="AB142">
        <v>4</v>
      </c>
      <c r="AC142">
        <v>3</v>
      </c>
      <c r="AD142">
        <v>5</v>
      </c>
      <c r="AE142">
        <v>4</v>
      </c>
      <c r="AF142">
        <v>5</v>
      </c>
      <c r="AG142">
        <v>3</v>
      </c>
      <c r="AH142">
        <v>7</v>
      </c>
      <c r="AI142">
        <v>3</v>
      </c>
      <c r="AJ142">
        <v>5</v>
      </c>
      <c r="AK142">
        <v>3</v>
      </c>
      <c r="AL142">
        <v>3</v>
      </c>
      <c r="AM142">
        <v>6</v>
      </c>
      <c r="AN142">
        <v>3</v>
      </c>
      <c r="AO142">
        <v>6</v>
      </c>
      <c r="AP142">
        <v>4</v>
      </c>
      <c r="AQ142">
        <v>-22</v>
      </c>
    </row>
    <row r="143" spans="1:43" x14ac:dyDescent="0.2">
      <c r="A143">
        <v>14269</v>
      </c>
      <c r="B143">
        <v>0</v>
      </c>
      <c r="C143">
        <v>1998</v>
      </c>
      <c r="D143" s="1">
        <v>43767.993750000001</v>
      </c>
      <c r="E143" t="s">
        <v>78</v>
      </c>
      <c r="F143">
        <v>3</v>
      </c>
      <c r="G143">
        <v>4</v>
      </c>
      <c r="H143">
        <v>2</v>
      </c>
      <c r="I143">
        <v>1</v>
      </c>
      <c r="J143">
        <v>2</v>
      </c>
      <c r="K143">
        <v>4</v>
      </c>
      <c r="L143">
        <v>5</v>
      </c>
      <c r="M143">
        <v>5</v>
      </c>
      <c r="N143">
        <v>5</v>
      </c>
      <c r="O143">
        <v>5</v>
      </c>
      <c r="P143">
        <v>5</v>
      </c>
      <c r="Q143">
        <v>1</v>
      </c>
      <c r="R143">
        <v>2</v>
      </c>
      <c r="S143">
        <v>2</v>
      </c>
      <c r="T143">
        <v>5</v>
      </c>
      <c r="U143">
        <v>5</v>
      </c>
      <c r="V143">
        <v>1</v>
      </c>
      <c r="W143">
        <v>5</v>
      </c>
      <c r="X143">
        <v>1</v>
      </c>
      <c r="Y143">
        <v>1</v>
      </c>
      <c r="Z143">
        <v>5</v>
      </c>
      <c r="AA143">
        <v>35</v>
      </c>
      <c r="AB143">
        <v>25</v>
      </c>
      <c r="AC143">
        <v>9</v>
      </c>
      <c r="AD143">
        <v>18</v>
      </c>
      <c r="AE143">
        <v>7</v>
      </c>
      <c r="AF143">
        <v>7</v>
      </c>
      <c r="AG143">
        <v>5</v>
      </c>
      <c r="AH143">
        <v>3</v>
      </c>
      <c r="AI143">
        <v>2</v>
      </c>
      <c r="AJ143">
        <v>48</v>
      </c>
      <c r="AK143">
        <v>25</v>
      </c>
      <c r="AL143">
        <v>4</v>
      </c>
      <c r="AM143">
        <v>5</v>
      </c>
      <c r="AN143">
        <v>4</v>
      </c>
      <c r="AO143">
        <v>4</v>
      </c>
      <c r="AP143">
        <v>9</v>
      </c>
      <c r="AQ143">
        <v>-18</v>
      </c>
    </row>
    <row r="144" spans="1:43" x14ac:dyDescent="0.2">
      <c r="A144">
        <v>14626</v>
      </c>
      <c r="B144">
        <v>0</v>
      </c>
      <c r="C144">
        <v>1997</v>
      </c>
      <c r="D144" s="1">
        <v>43768.056944444441</v>
      </c>
      <c r="E144" t="s">
        <v>209</v>
      </c>
      <c r="F144">
        <v>5</v>
      </c>
      <c r="G144">
        <v>4</v>
      </c>
      <c r="H144">
        <v>2</v>
      </c>
      <c r="I144">
        <v>3</v>
      </c>
      <c r="J144">
        <v>5</v>
      </c>
      <c r="K144">
        <v>1</v>
      </c>
      <c r="L144">
        <v>3</v>
      </c>
      <c r="M144">
        <v>3</v>
      </c>
      <c r="N144">
        <v>3</v>
      </c>
      <c r="O144">
        <v>5</v>
      </c>
      <c r="P144">
        <v>5</v>
      </c>
      <c r="Q144">
        <v>5</v>
      </c>
      <c r="R144">
        <v>2</v>
      </c>
      <c r="S144">
        <v>5</v>
      </c>
      <c r="T144">
        <v>5</v>
      </c>
      <c r="U144">
        <v>5</v>
      </c>
      <c r="V144">
        <v>1</v>
      </c>
      <c r="W144">
        <v>3</v>
      </c>
      <c r="X144">
        <v>3</v>
      </c>
      <c r="Y144">
        <v>1</v>
      </c>
      <c r="Z144">
        <v>5</v>
      </c>
      <c r="AA144">
        <v>561</v>
      </c>
      <c r="AB144">
        <v>5</v>
      </c>
      <c r="AC144">
        <v>9</v>
      </c>
      <c r="AD144">
        <v>4</v>
      </c>
      <c r="AE144">
        <v>6</v>
      </c>
      <c r="AF144">
        <v>7</v>
      </c>
      <c r="AG144">
        <v>7</v>
      </c>
      <c r="AH144">
        <v>16</v>
      </c>
      <c r="AI144">
        <v>2</v>
      </c>
      <c r="AJ144">
        <v>6</v>
      </c>
      <c r="AK144">
        <v>7</v>
      </c>
      <c r="AL144">
        <v>4</v>
      </c>
      <c r="AM144">
        <v>3</v>
      </c>
      <c r="AN144">
        <v>4</v>
      </c>
      <c r="AO144">
        <v>3</v>
      </c>
      <c r="AP144">
        <v>6</v>
      </c>
      <c r="AQ144">
        <v>46</v>
      </c>
    </row>
    <row r="145" spans="1:43" x14ac:dyDescent="0.2">
      <c r="A145">
        <v>14654</v>
      </c>
      <c r="B145">
        <v>0</v>
      </c>
      <c r="C145">
        <v>1980</v>
      </c>
      <c r="D145" s="1">
        <v>43768.291666666664</v>
      </c>
      <c r="E145" t="s">
        <v>31</v>
      </c>
      <c r="F145">
        <v>2</v>
      </c>
      <c r="G145">
        <v>1</v>
      </c>
      <c r="H145">
        <v>5</v>
      </c>
      <c r="I145">
        <v>1</v>
      </c>
      <c r="J145">
        <v>2</v>
      </c>
      <c r="K145">
        <v>4</v>
      </c>
      <c r="L145">
        <v>1</v>
      </c>
      <c r="M145">
        <v>5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5</v>
      </c>
      <c r="U145">
        <v>5</v>
      </c>
      <c r="V145">
        <v>1</v>
      </c>
      <c r="W145">
        <v>4</v>
      </c>
      <c r="X145">
        <v>2</v>
      </c>
      <c r="Y145">
        <v>1</v>
      </c>
      <c r="Z145">
        <v>5</v>
      </c>
      <c r="AA145">
        <v>7</v>
      </c>
      <c r="AB145">
        <v>3</v>
      </c>
      <c r="AC145">
        <v>3</v>
      </c>
      <c r="AD145">
        <v>5</v>
      </c>
      <c r="AE145">
        <v>3</v>
      </c>
      <c r="AF145">
        <v>6</v>
      </c>
      <c r="AG145">
        <v>3</v>
      </c>
      <c r="AH145">
        <v>6</v>
      </c>
      <c r="AI145">
        <v>3</v>
      </c>
      <c r="AJ145">
        <v>2</v>
      </c>
      <c r="AK145">
        <v>6</v>
      </c>
      <c r="AL145">
        <v>2</v>
      </c>
      <c r="AM145">
        <v>3</v>
      </c>
      <c r="AN145">
        <v>4</v>
      </c>
      <c r="AO145">
        <v>5</v>
      </c>
      <c r="AP145">
        <v>12</v>
      </c>
      <c r="AQ145">
        <v>-7</v>
      </c>
    </row>
    <row r="146" spans="1:43" x14ac:dyDescent="0.2">
      <c r="A146">
        <v>14676</v>
      </c>
      <c r="B146">
        <v>1</v>
      </c>
      <c r="C146">
        <v>1970</v>
      </c>
      <c r="D146" s="1">
        <v>43768.29791666667</v>
      </c>
      <c r="E146" t="s">
        <v>60</v>
      </c>
      <c r="F146">
        <v>1</v>
      </c>
      <c r="G146">
        <v>1</v>
      </c>
      <c r="H146">
        <v>5</v>
      </c>
      <c r="I146">
        <v>1</v>
      </c>
      <c r="J146">
        <v>1</v>
      </c>
      <c r="K146">
        <v>5</v>
      </c>
      <c r="L146">
        <v>1</v>
      </c>
      <c r="M146">
        <v>2</v>
      </c>
      <c r="N146">
        <v>1</v>
      </c>
      <c r="O146">
        <v>2</v>
      </c>
      <c r="P146">
        <v>3</v>
      </c>
      <c r="Q146">
        <v>1</v>
      </c>
      <c r="R146">
        <v>4</v>
      </c>
      <c r="S146">
        <v>1</v>
      </c>
      <c r="T146">
        <v>5</v>
      </c>
      <c r="U146">
        <v>5</v>
      </c>
      <c r="V146">
        <v>1</v>
      </c>
      <c r="W146">
        <v>5</v>
      </c>
      <c r="X146">
        <v>1</v>
      </c>
      <c r="Y146">
        <v>1</v>
      </c>
      <c r="Z146">
        <v>5</v>
      </c>
      <c r="AA146">
        <v>28</v>
      </c>
      <c r="AB146">
        <v>36</v>
      </c>
      <c r="AC146">
        <v>6</v>
      </c>
      <c r="AD146">
        <v>8</v>
      </c>
      <c r="AE146">
        <v>6</v>
      </c>
      <c r="AF146">
        <v>16</v>
      </c>
      <c r="AG146">
        <v>8</v>
      </c>
      <c r="AH146">
        <v>10</v>
      </c>
      <c r="AI146">
        <v>6</v>
      </c>
      <c r="AJ146">
        <v>4</v>
      </c>
      <c r="AK146">
        <v>11</v>
      </c>
      <c r="AL146">
        <v>4</v>
      </c>
      <c r="AM146">
        <v>9</v>
      </c>
      <c r="AN146">
        <v>11</v>
      </c>
      <c r="AO146">
        <v>5</v>
      </c>
      <c r="AP146">
        <v>9</v>
      </c>
      <c r="AQ146">
        <v>-5</v>
      </c>
    </row>
    <row r="147" spans="1:43" x14ac:dyDescent="0.2">
      <c r="A147">
        <v>14677</v>
      </c>
      <c r="B147">
        <v>0</v>
      </c>
      <c r="C147">
        <v>1999</v>
      </c>
      <c r="D147" s="1">
        <v>43768.301388888889</v>
      </c>
      <c r="E147" t="s">
        <v>209</v>
      </c>
      <c r="F147">
        <v>3</v>
      </c>
      <c r="G147">
        <v>4</v>
      </c>
      <c r="H147">
        <v>2</v>
      </c>
      <c r="I147">
        <v>1</v>
      </c>
      <c r="J147">
        <v>5</v>
      </c>
      <c r="K147">
        <v>1</v>
      </c>
      <c r="L147">
        <v>5</v>
      </c>
      <c r="M147">
        <v>5</v>
      </c>
      <c r="N147">
        <v>5</v>
      </c>
      <c r="O147">
        <v>5</v>
      </c>
      <c r="P147">
        <v>5</v>
      </c>
      <c r="Q147">
        <v>1</v>
      </c>
      <c r="R147">
        <v>2</v>
      </c>
      <c r="S147">
        <v>4</v>
      </c>
      <c r="T147">
        <v>5</v>
      </c>
      <c r="U147">
        <v>5</v>
      </c>
      <c r="V147">
        <v>1</v>
      </c>
      <c r="W147">
        <v>5</v>
      </c>
      <c r="X147">
        <v>1</v>
      </c>
      <c r="Y147">
        <v>2</v>
      </c>
      <c r="Z147">
        <v>4</v>
      </c>
      <c r="AA147">
        <v>7</v>
      </c>
      <c r="AB147">
        <v>7</v>
      </c>
      <c r="AC147">
        <v>5</v>
      </c>
      <c r="AD147">
        <v>7</v>
      </c>
      <c r="AE147">
        <v>4</v>
      </c>
      <c r="AF147">
        <v>6</v>
      </c>
      <c r="AG147">
        <v>3</v>
      </c>
      <c r="AH147">
        <v>4</v>
      </c>
      <c r="AI147">
        <v>1</v>
      </c>
      <c r="AJ147">
        <v>4</v>
      </c>
      <c r="AK147">
        <v>4</v>
      </c>
      <c r="AL147">
        <v>3</v>
      </c>
      <c r="AM147">
        <v>2</v>
      </c>
      <c r="AN147">
        <v>3</v>
      </c>
      <c r="AO147">
        <v>2</v>
      </c>
      <c r="AP147">
        <v>6</v>
      </c>
      <c r="AQ147">
        <v>-17</v>
      </c>
    </row>
    <row r="148" spans="1:43" x14ac:dyDescent="0.2">
      <c r="A148">
        <v>14718</v>
      </c>
      <c r="B148">
        <v>0</v>
      </c>
      <c r="C148">
        <v>1965</v>
      </c>
      <c r="D148" s="1">
        <v>43768.331944444442</v>
      </c>
      <c r="E148" t="s">
        <v>79</v>
      </c>
      <c r="F148">
        <v>2</v>
      </c>
      <c r="G148">
        <v>1</v>
      </c>
      <c r="H148">
        <v>5</v>
      </c>
      <c r="I148">
        <v>1</v>
      </c>
      <c r="J148">
        <v>4</v>
      </c>
      <c r="K148">
        <v>2</v>
      </c>
      <c r="L148">
        <v>1</v>
      </c>
      <c r="M148">
        <v>4</v>
      </c>
      <c r="N148">
        <v>1</v>
      </c>
      <c r="O148">
        <v>4</v>
      </c>
      <c r="P148">
        <v>3</v>
      </c>
      <c r="Q148">
        <v>1</v>
      </c>
      <c r="R148">
        <v>1</v>
      </c>
      <c r="S148">
        <v>1</v>
      </c>
      <c r="T148">
        <v>4</v>
      </c>
      <c r="U148">
        <v>5</v>
      </c>
      <c r="V148">
        <v>1</v>
      </c>
      <c r="W148">
        <v>1</v>
      </c>
      <c r="X148">
        <v>5</v>
      </c>
      <c r="Y148">
        <v>5</v>
      </c>
      <c r="Z148">
        <v>1</v>
      </c>
      <c r="AA148">
        <v>6</v>
      </c>
      <c r="AB148">
        <v>22</v>
      </c>
      <c r="AC148">
        <v>4</v>
      </c>
      <c r="AD148">
        <v>5</v>
      </c>
      <c r="AE148">
        <v>4</v>
      </c>
      <c r="AF148">
        <v>11</v>
      </c>
      <c r="AG148">
        <v>5</v>
      </c>
      <c r="AH148">
        <v>5</v>
      </c>
      <c r="AI148">
        <v>4</v>
      </c>
      <c r="AJ148">
        <v>4</v>
      </c>
      <c r="AK148">
        <v>3</v>
      </c>
      <c r="AL148">
        <v>4</v>
      </c>
      <c r="AM148">
        <v>8</v>
      </c>
      <c r="AN148">
        <v>9</v>
      </c>
      <c r="AO148">
        <v>10</v>
      </c>
      <c r="AP148">
        <v>6</v>
      </c>
      <c r="AQ148">
        <v>22</v>
      </c>
    </row>
    <row r="149" spans="1:43" x14ac:dyDescent="0.2">
      <c r="A149">
        <v>14719</v>
      </c>
      <c r="B149">
        <v>0</v>
      </c>
      <c r="C149">
        <v>1982</v>
      </c>
      <c r="D149" s="1">
        <v>43768.334027777775</v>
      </c>
      <c r="E149" t="s">
        <v>60</v>
      </c>
      <c r="F149">
        <v>5</v>
      </c>
      <c r="G149">
        <v>1</v>
      </c>
      <c r="H149">
        <v>5</v>
      </c>
      <c r="I149">
        <v>1</v>
      </c>
      <c r="J149">
        <v>5</v>
      </c>
      <c r="K149">
        <v>1</v>
      </c>
      <c r="L149">
        <v>4</v>
      </c>
      <c r="M149">
        <v>5</v>
      </c>
      <c r="N149">
        <v>5</v>
      </c>
      <c r="O149">
        <v>5</v>
      </c>
      <c r="P149">
        <v>5</v>
      </c>
      <c r="Q149">
        <v>1</v>
      </c>
      <c r="R149">
        <v>3</v>
      </c>
      <c r="S149">
        <v>3</v>
      </c>
      <c r="T149">
        <v>5</v>
      </c>
      <c r="U149">
        <v>4</v>
      </c>
      <c r="V149">
        <v>2</v>
      </c>
      <c r="W149">
        <v>5</v>
      </c>
      <c r="X149">
        <v>1</v>
      </c>
      <c r="Y149">
        <v>3</v>
      </c>
      <c r="Z149">
        <v>3</v>
      </c>
      <c r="AA149">
        <v>39</v>
      </c>
      <c r="AB149">
        <v>19</v>
      </c>
      <c r="AC149">
        <v>7</v>
      </c>
      <c r="AD149">
        <v>4</v>
      </c>
      <c r="AE149">
        <v>11</v>
      </c>
      <c r="AF149">
        <v>27</v>
      </c>
      <c r="AG149">
        <v>3</v>
      </c>
      <c r="AH149">
        <v>14</v>
      </c>
      <c r="AI149">
        <v>2</v>
      </c>
      <c r="AJ149">
        <v>4</v>
      </c>
      <c r="AK149">
        <v>7</v>
      </c>
      <c r="AL149">
        <v>4</v>
      </c>
      <c r="AM149">
        <v>4</v>
      </c>
      <c r="AN149">
        <v>6</v>
      </c>
      <c r="AO149">
        <v>3</v>
      </c>
      <c r="AP149">
        <v>6</v>
      </c>
      <c r="AQ149">
        <v>-17</v>
      </c>
    </row>
    <row r="150" spans="1:43" x14ac:dyDescent="0.2">
      <c r="A150">
        <v>14722</v>
      </c>
      <c r="B150">
        <v>0</v>
      </c>
      <c r="C150">
        <v>1999</v>
      </c>
      <c r="D150" s="1">
        <v>43768.345833333333</v>
      </c>
      <c r="E150" t="s">
        <v>31</v>
      </c>
      <c r="F150">
        <v>4</v>
      </c>
      <c r="G150">
        <v>4</v>
      </c>
      <c r="H150">
        <v>2</v>
      </c>
      <c r="I150">
        <v>1</v>
      </c>
      <c r="J150">
        <v>5</v>
      </c>
      <c r="K150">
        <v>1</v>
      </c>
      <c r="L150">
        <v>3</v>
      </c>
      <c r="M150">
        <v>4</v>
      </c>
      <c r="N150">
        <v>2</v>
      </c>
      <c r="O150">
        <v>5</v>
      </c>
      <c r="P150">
        <v>3</v>
      </c>
      <c r="Q150">
        <v>5</v>
      </c>
      <c r="R150">
        <v>4</v>
      </c>
      <c r="S150">
        <v>4</v>
      </c>
      <c r="T150">
        <v>5</v>
      </c>
      <c r="U150">
        <v>4</v>
      </c>
      <c r="V150">
        <v>2</v>
      </c>
      <c r="W150">
        <v>3</v>
      </c>
      <c r="X150">
        <v>3</v>
      </c>
      <c r="Y150">
        <v>5</v>
      </c>
      <c r="Z150">
        <v>1</v>
      </c>
      <c r="AA150">
        <v>7</v>
      </c>
      <c r="AB150">
        <v>5</v>
      </c>
      <c r="AC150">
        <v>6</v>
      </c>
      <c r="AD150">
        <v>8</v>
      </c>
      <c r="AE150">
        <v>5</v>
      </c>
      <c r="AF150">
        <v>6</v>
      </c>
      <c r="AG150">
        <v>5</v>
      </c>
      <c r="AH150">
        <v>3</v>
      </c>
      <c r="AI150">
        <v>3</v>
      </c>
      <c r="AJ150">
        <v>5</v>
      </c>
      <c r="AK150">
        <v>4</v>
      </c>
      <c r="AL150">
        <v>4</v>
      </c>
      <c r="AM150">
        <v>4</v>
      </c>
      <c r="AN150">
        <v>6</v>
      </c>
      <c r="AO150">
        <v>3</v>
      </c>
      <c r="AP150">
        <v>7</v>
      </c>
      <c r="AQ150">
        <v>57</v>
      </c>
    </row>
    <row r="151" spans="1:43" x14ac:dyDescent="0.2">
      <c r="A151">
        <v>14741</v>
      </c>
      <c r="B151">
        <v>0</v>
      </c>
      <c r="C151">
        <v>1993</v>
      </c>
      <c r="D151" s="1">
        <v>43768.34652777778</v>
      </c>
      <c r="E151" t="s">
        <v>54</v>
      </c>
      <c r="F151">
        <v>4</v>
      </c>
      <c r="G151">
        <v>4</v>
      </c>
      <c r="H151">
        <v>2</v>
      </c>
      <c r="I151">
        <v>1</v>
      </c>
      <c r="J151">
        <v>1</v>
      </c>
      <c r="K151">
        <v>5</v>
      </c>
      <c r="L151">
        <v>4</v>
      </c>
      <c r="M151">
        <v>2</v>
      </c>
      <c r="N151">
        <v>2</v>
      </c>
      <c r="O151">
        <v>5</v>
      </c>
      <c r="P151">
        <v>5</v>
      </c>
      <c r="Q151">
        <v>1</v>
      </c>
      <c r="R151">
        <v>3</v>
      </c>
      <c r="S151">
        <v>2</v>
      </c>
      <c r="T151">
        <v>5</v>
      </c>
      <c r="U151">
        <v>1</v>
      </c>
      <c r="V151">
        <v>5</v>
      </c>
      <c r="W151">
        <v>4</v>
      </c>
      <c r="X151">
        <v>2</v>
      </c>
      <c r="Y151">
        <v>4</v>
      </c>
      <c r="Z151">
        <v>2</v>
      </c>
      <c r="AA151">
        <v>11</v>
      </c>
      <c r="AB151">
        <v>10</v>
      </c>
      <c r="AC151">
        <v>7</v>
      </c>
      <c r="AD151">
        <v>4</v>
      </c>
      <c r="AE151">
        <v>4</v>
      </c>
      <c r="AF151">
        <v>8</v>
      </c>
      <c r="AG151">
        <v>3</v>
      </c>
      <c r="AH151">
        <v>4</v>
      </c>
      <c r="AI151">
        <v>3</v>
      </c>
      <c r="AJ151">
        <v>3</v>
      </c>
      <c r="AK151">
        <v>6</v>
      </c>
      <c r="AL151">
        <v>7</v>
      </c>
      <c r="AM151">
        <v>3</v>
      </c>
      <c r="AN151">
        <v>3</v>
      </c>
      <c r="AO151">
        <v>3</v>
      </c>
      <c r="AP151">
        <v>7</v>
      </c>
      <c r="AQ151">
        <v>2</v>
      </c>
    </row>
    <row r="152" spans="1:43" x14ac:dyDescent="0.2">
      <c r="A152">
        <v>14740</v>
      </c>
      <c r="B152">
        <v>0</v>
      </c>
      <c r="C152">
        <v>1985</v>
      </c>
      <c r="D152" s="1">
        <v>43768.347916666666</v>
      </c>
      <c r="E152" t="s">
        <v>60</v>
      </c>
      <c r="F152">
        <v>1</v>
      </c>
      <c r="G152">
        <v>1</v>
      </c>
      <c r="H152">
        <v>5</v>
      </c>
      <c r="I152">
        <v>1</v>
      </c>
      <c r="J152">
        <v>1</v>
      </c>
      <c r="K152">
        <v>5</v>
      </c>
      <c r="L152">
        <v>2</v>
      </c>
      <c r="M152">
        <v>3</v>
      </c>
      <c r="N152">
        <v>1</v>
      </c>
      <c r="O152">
        <v>4</v>
      </c>
      <c r="P152">
        <v>4</v>
      </c>
      <c r="Q152">
        <v>1</v>
      </c>
      <c r="R152">
        <v>1</v>
      </c>
      <c r="S152">
        <v>1</v>
      </c>
      <c r="T152">
        <v>5</v>
      </c>
      <c r="U152">
        <v>1</v>
      </c>
      <c r="V152">
        <v>5</v>
      </c>
      <c r="W152">
        <v>5</v>
      </c>
      <c r="X152">
        <v>1</v>
      </c>
      <c r="Y152">
        <v>1</v>
      </c>
      <c r="Z152">
        <v>5</v>
      </c>
      <c r="AA152">
        <v>10</v>
      </c>
      <c r="AB152">
        <v>3</v>
      </c>
      <c r="AC152">
        <v>3</v>
      </c>
      <c r="AD152">
        <v>3</v>
      </c>
      <c r="AE152">
        <v>5</v>
      </c>
      <c r="AF152">
        <v>6</v>
      </c>
      <c r="AG152">
        <v>3</v>
      </c>
      <c r="AH152">
        <v>3</v>
      </c>
      <c r="AI152">
        <v>3</v>
      </c>
      <c r="AJ152">
        <v>5</v>
      </c>
      <c r="AK152">
        <v>4</v>
      </c>
      <c r="AL152">
        <v>3</v>
      </c>
      <c r="AM152">
        <v>3</v>
      </c>
      <c r="AN152">
        <v>3</v>
      </c>
      <c r="AO152">
        <v>4</v>
      </c>
      <c r="AP152">
        <v>5</v>
      </c>
      <c r="AQ152">
        <v>-16</v>
      </c>
    </row>
    <row r="153" spans="1:43" x14ac:dyDescent="0.2">
      <c r="A153">
        <v>14030</v>
      </c>
      <c r="B153">
        <v>0</v>
      </c>
      <c r="C153">
        <v>1994</v>
      </c>
      <c r="D153" s="1">
        <v>43768.348611111112</v>
      </c>
      <c r="E153" t="s">
        <v>31</v>
      </c>
      <c r="F153">
        <v>4</v>
      </c>
      <c r="G153">
        <v>4</v>
      </c>
      <c r="H153">
        <v>2</v>
      </c>
      <c r="I153">
        <v>1</v>
      </c>
      <c r="J153">
        <v>1</v>
      </c>
      <c r="K153">
        <v>5</v>
      </c>
      <c r="L153">
        <v>5</v>
      </c>
      <c r="M153">
        <v>5</v>
      </c>
      <c r="N153">
        <v>1</v>
      </c>
      <c r="O153">
        <v>5</v>
      </c>
      <c r="P153">
        <v>5</v>
      </c>
      <c r="Q153">
        <v>1</v>
      </c>
      <c r="R153">
        <v>5</v>
      </c>
      <c r="S153">
        <v>1</v>
      </c>
      <c r="T153">
        <v>5</v>
      </c>
      <c r="U153">
        <v>2</v>
      </c>
      <c r="V153">
        <v>4</v>
      </c>
      <c r="W153">
        <v>4</v>
      </c>
      <c r="X153">
        <v>2</v>
      </c>
      <c r="Y153">
        <v>1</v>
      </c>
      <c r="Z153">
        <v>5</v>
      </c>
      <c r="AA153">
        <v>20</v>
      </c>
      <c r="AB153">
        <v>12</v>
      </c>
      <c r="AC153">
        <v>7</v>
      </c>
      <c r="AD153">
        <v>6</v>
      </c>
      <c r="AE153">
        <v>10</v>
      </c>
      <c r="AF153">
        <v>13</v>
      </c>
      <c r="AG153">
        <v>5</v>
      </c>
      <c r="AH153">
        <v>14</v>
      </c>
      <c r="AI153">
        <v>6</v>
      </c>
      <c r="AJ153">
        <v>4</v>
      </c>
      <c r="AK153">
        <v>10</v>
      </c>
      <c r="AL153">
        <v>4</v>
      </c>
      <c r="AM153">
        <v>6</v>
      </c>
      <c r="AN153">
        <v>7</v>
      </c>
      <c r="AO153">
        <v>5</v>
      </c>
      <c r="AP153">
        <v>8</v>
      </c>
      <c r="AQ153">
        <v>22</v>
      </c>
    </row>
    <row r="154" spans="1:43" x14ac:dyDescent="0.2">
      <c r="A154">
        <v>14756</v>
      </c>
      <c r="B154">
        <v>0</v>
      </c>
      <c r="C154">
        <v>1997</v>
      </c>
      <c r="D154" s="1">
        <v>43768.357638888891</v>
      </c>
      <c r="E154" t="s">
        <v>80</v>
      </c>
      <c r="F154">
        <v>5</v>
      </c>
      <c r="G154">
        <v>4</v>
      </c>
      <c r="H154">
        <v>2</v>
      </c>
      <c r="I154">
        <v>1</v>
      </c>
      <c r="J154">
        <v>5</v>
      </c>
      <c r="K154">
        <v>1</v>
      </c>
      <c r="L154">
        <v>4</v>
      </c>
      <c r="M154">
        <v>5</v>
      </c>
      <c r="N154">
        <v>5</v>
      </c>
      <c r="O154">
        <v>5</v>
      </c>
      <c r="P154">
        <v>5</v>
      </c>
      <c r="Q154">
        <v>2</v>
      </c>
      <c r="R154">
        <v>5</v>
      </c>
      <c r="S154">
        <v>1</v>
      </c>
      <c r="T154">
        <v>5</v>
      </c>
      <c r="U154">
        <v>4</v>
      </c>
      <c r="V154">
        <v>2</v>
      </c>
      <c r="W154">
        <v>5</v>
      </c>
      <c r="X154">
        <v>1</v>
      </c>
      <c r="Y154">
        <v>1</v>
      </c>
      <c r="Z154">
        <v>5</v>
      </c>
      <c r="AA154">
        <v>6</v>
      </c>
      <c r="AB154">
        <v>6</v>
      </c>
      <c r="AC154">
        <v>4</v>
      </c>
      <c r="AD154">
        <v>6</v>
      </c>
      <c r="AE154">
        <v>5</v>
      </c>
      <c r="AF154">
        <v>8</v>
      </c>
      <c r="AG154">
        <v>6</v>
      </c>
      <c r="AH154">
        <v>3</v>
      </c>
      <c r="AI154">
        <v>2</v>
      </c>
      <c r="AJ154">
        <v>8</v>
      </c>
      <c r="AK154">
        <v>5</v>
      </c>
      <c r="AL154">
        <v>5</v>
      </c>
      <c r="AM154">
        <v>5</v>
      </c>
      <c r="AN154">
        <v>4</v>
      </c>
      <c r="AO154">
        <v>2</v>
      </c>
      <c r="AP154">
        <v>5</v>
      </c>
      <c r="AQ154">
        <v>-8</v>
      </c>
    </row>
    <row r="155" spans="1:43" x14ac:dyDescent="0.2">
      <c r="A155">
        <v>14762</v>
      </c>
      <c r="B155">
        <v>0</v>
      </c>
      <c r="C155">
        <v>1997</v>
      </c>
      <c r="D155" s="1">
        <v>43768.365277777775</v>
      </c>
      <c r="E155" t="s">
        <v>38</v>
      </c>
      <c r="F155">
        <v>2</v>
      </c>
      <c r="G155">
        <v>2</v>
      </c>
      <c r="H155">
        <v>4</v>
      </c>
      <c r="I155">
        <v>1</v>
      </c>
      <c r="J155">
        <v>2</v>
      </c>
      <c r="K155">
        <v>4</v>
      </c>
      <c r="L155">
        <v>1</v>
      </c>
      <c r="M155">
        <v>2</v>
      </c>
      <c r="N155">
        <v>3</v>
      </c>
      <c r="O155">
        <v>3</v>
      </c>
      <c r="P155">
        <v>4</v>
      </c>
      <c r="Q155">
        <v>1</v>
      </c>
      <c r="R155">
        <v>2</v>
      </c>
      <c r="S155">
        <v>1</v>
      </c>
      <c r="T155">
        <v>3</v>
      </c>
      <c r="U155">
        <v>4</v>
      </c>
      <c r="V155">
        <v>2</v>
      </c>
      <c r="W155">
        <v>4</v>
      </c>
      <c r="X155">
        <v>2</v>
      </c>
      <c r="Y155">
        <v>2</v>
      </c>
      <c r="Z155">
        <v>4</v>
      </c>
      <c r="AA155">
        <v>16</v>
      </c>
      <c r="AB155">
        <v>5</v>
      </c>
      <c r="AC155">
        <v>5</v>
      </c>
      <c r="AD155">
        <v>11</v>
      </c>
      <c r="AE155">
        <v>6</v>
      </c>
      <c r="AF155">
        <v>8</v>
      </c>
      <c r="AG155">
        <v>5</v>
      </c>
      <c r="AH155">
        <v>10</v>
      </c>
      <c r="AI155">
        <v>5</v>
      </c>
      <c r="AJ155">
        <v>4</v>
      </c>
      <c r="AK155">
        <v>5</v>
      </c>
      <c r="AL155">
        <v>4</v>
      </c>
      <c r="AM155">
        <v>6</v>
      </c>
      <c r="AN155">
        <v>6</v>
      </c>
      <c r="AO155">
        <v>8</v>
      </c>
      <c r="AP155">
        <v>8</v>
      </c>
      <c r="AQ155">
        <v>-28</v>
      </c>
    </row>
    <row r="156" spans="1:43" x14ac:dyDescent="0.2">
      <c r="A156">
        <v>14782</v>
      </c>
      <c r="B156">
        <v>0</v>
      </c>
      <c r="C156">
        <v>1992</v>
      </c>
      <c r="D156" s="1">
        <v>43768.375</v>
      </c>
      <c r="E156" t="s">
        <v>81</v>
      </c>
      <c r="F156">
        <v>5</v>
      </c>
      <c r="G156">
        <v>3</v>
      </c>
      <c r="H156">
        <v>3</v>
      </c>
      <c r="I156">
        <v>1</v>
      </c>
      <c r="J156">
        <v>5</v>
      </c>
      <c r="K156">
        <v>1</v>
      </c>
      <c r="L156">
        <v>4</v>
      </c>
      <c r="M156">
        <v>5</v>
      </c>
      <c r="N156">
        <v>3</v>
      </c>
      <c r="O156">
        <v>5</v>
      </c>
      <c r="P156">
        <v>3</v>
      </c>
      <c r="Q156">
        <v>1</v>
      </c>
      <c r="R156">
        <v>4</v>
      </c>
      <c r="S156">
        <v>2</v>
      </c>
      <c r="T156">
        <v>5</v>
      </c>
      <c r="U156">
        <v>2</v>
      </c>
      <c r="V156">
        <v>4</v>
      </c>
      <c r="W156">
        <v>5</v>
      </c>
      <c r="X156">
        <v>1</v>
      </c>
      <c r="Y156">
        <v>1</v>
      </c>
      <c r="Z156">
        <v>5</v>
      </c>
      <c r="AA156">
        <v>28</v>
      </c>
      <c r="AB156">
        <v>12</v>
      </c>
      <c r="AC156">
        <v>4</v>
      </c>
      <c r="AD156">
        <v>30</v>
      </c>
      <c r="AE156">
        <v>31</v>
      </c>
      <c r="AF156">
        <v>6</v>
      </c>
      <c r="AG156">
        <v>5</v>
      </c>
      <c r="AH156">
        <v>7</v>
      </c>
      <c r="AI156">
        <v>3</v>
      </c>
      <c r="AJ156">
        <v>5</v>
      </c>
      <c r="AK156">
        <v>7</v>
      </c>
      <c r="AL156">
        <v>4</v>
      </c>
      <c r="AM156">
        <v>3</v>
      </c>
      <c r="AN156">
        <v>5</v>
      </c>
      <c r="AO156">
        <v>3</v>
      </c>
      <c r="AP156">
        <v>5</v>
      </c>
      <c r="AQ156">
        <v>-18</v>
      </c>
    </row>
    <row r="157" spans="1:43" x14ac:dyDescent="0.2">
      <c r="A157">
        <v>14786</v>
      </c>
      <c r="B157">
        <v>0</v>
      </c>
      <c r="C157">
        <v>1991</v>
      </c>
      <c r="D157" s="1">
        <v>43768.376388888886</v>
      </c>
      <c r="E157" t="s">
        <v>209</v>
      </c>
      <c r="F157">
        <v>3</v>
      </c>
      <c r="G157">
        <v>3</v>
      </c>
      <c r="H157">
        <v>3</v>
      </c>
      <c r="I157">
        <v>1</v>
      </c>
      <c r="J157">
        <v>5</v>
      </c>
      <c r="K157">
        <v>1</v>
      </c>
      <c r="L157">
        <v>1</v>
      </c>
      <c r="M157">
        <v>3</v>
      </c>
      <c r="N157">
        <v>5</v>
      </c>
      <c r="O157">
        <v>5</v>
      </c>
      <c r="P157">
        <v>5</v>
      </c>
      <c r="Q157">
        <v>1</v>
      </c>
      <c r="R157">
        <v>4</v>
      </c>
      <c r="S157">
        <v>2</v>
      </c>
      <c r="T157">
        <v>5</v>
      </c>
      <c r="U157">
        <v>3</v>
      </c>
      <c r="V157">
        <v>3</v>
      </c>
      <c r="W157">
        <v>4</v>
      </c>
      <c r="X157">
        <v>2</v>
      </c>
      <c r="Y157">
        <v>1</v>
      </c>
      <c r="Z157">
        <v>5</v>
      </c>
      <c r="AA157">
        <v>45</v>
      </c>
      <c r="AB157">
        <v>18</v>
      </c>
      <c r="AC157">
        <v>10</v>
      </c>
      <c r="AD157">
        <v>6</v>
      </c>
      <c r="AE157">
        <v>6</v>
      </c>
      <c r="AF157">
        <v>8</v>
      </c>
      <c r="AG157">
        <v>7</v>
      </c>
      <c r="AH157">
        <v>28</v>
      </c>
      <c r="AI157">
        <v>4</v>
      </c>
      <c r="AJ157">
        <v>6</v>
      </c>
      <c r="AK157">
        <v>6</v>
      </c>
      <c r="AL157">
        <v>17</v>
      </c>
      <c r="AM157">
        <v>5</v>
      </c>
      <c r="AN157">
        <v>40</v>
      </c>
      <c r="AO157">
        <v>8</v>
      </c>
      <c r="AP157">
        <v>9</v>
      </c>
      <c r="AQ157">
        <v>-1</v>
      </c>
    </row>
    <row r="158" spans="1:43" x14ac:dyDescent="0.2">
      <c r="A158">
        <v>14812</v>
      </c>
      <c r="B158">
        <v>0</v>
      </c>
      <c r="C158">
        <v>1996</v>
      </c>
      <c r="D158" s="1">
        <v>43768.380555555559</v>
      </c>
      <c r="E158" t="s">
        <v>209</v>
      </c>
      <c r="F158">
        <v>3</v>
      </c>
      <c r="G158">
        <v>2</v>
      </c>
      <c r="H158">
        <v>4</v>
      </c>
      <c r="I158">
        <v>1</v>
      </c>
      <c r="J158">
        <v>2</v>
      </c>
      <c r="K158">
        <v>4</v>
      </c>
      <c r="L158">
        <v>1</v>
      </c>
      <c r="M158">
        <v>4</v>
      </c>
      <c r="N158">
        <v>1</v>
      </c>
      <c r="O158">
        <v>4</v>
      </c>
      <c r="P158">
        <v>3</v>
      </c>
      <c r="Q158">
        <v>1</v>
      </c>
      <c r="R158">
        <v>1</v>
      </c>
      <c r="S158">
        <v>1</v>
      </c>
      <c r="T158">
        <v>5</v>
      </c>
      <c r="U158">
        <v>1</v>
      </c>
      <c r="V158">
        <v>5</v>
      </c>
      <c r="W158">
        <v>5</v>
      </c>
      <c r="X158">
        <v>1</v>
      </c>
      <c r="Y158">
        <v>1</v>
      </c>
      <c r="Z158">
        <v>5</v>
      </c>
      <c r="AA158">
        <v>11</v>
      </c>
      <c r="AB158">
        <v>6</v>
      </c>
      <c r="AC158">
        <v>4</v>
      </c>
      <c r="AD158">
        <v>8</v>
      </c>
      <c r="AE158">
        <v>4</v>
      </c>
      <c r="AF158">
        <v>6</v>
      </c>
      <c r="AG158">
        <v>4</v>
      </c>
      <c r="AH158">
        <v>4</v>
      </c>
      <c r="AI158">
        <v>4</v>
      </c>
      <c r="AJ158">
        <v>4</v>
      </c>
      <c r="AK158">
        <v>4</v>
      </c>
      <c r="AL158">
        <v>3</v>
      </c>
      <c r="AM158">
        <v>4</v>
      </c>
      <c r="AN158">
        <v>8</v>
      </c>
      <c r="AO158">
        <v>4</v>
      </c>
      <c r="AP158">
        <v>7</v>
      </c>
      <c r="AQ158">
        <v>-10</v>
      </c>
    </row>
    <row r="159" spans="1:43" x14ac:dyDescent="0.2">
      <c r="A159">
        <v>14817</v>
      </c>
      <c r="B159">
        <v>0</v>
      </c>
      <c r="C159">
        <v>1995</v>
      </c>
      <c r="D159" s="1">
        <v>43768.382638888892</v>
      </c>
      <c r="E159" t="s">
        <v>209</v>
      </c>
      <c r="F159">
        <v>5</v>
      </c>
      <c r="G159">
        <v>3</v>
      </c>
      <c r="H159">
        <v>3</v>
      </c>
      <c r="I159">
        <v>1</v>
      </c>
      <c r="J159">
        <v>5</v>
      </c>
      <c r="K159">
        <v>1</v>
      </c>
      <c r="L159">
        <v>5</v>
      </c>
      <c r="M159">
        <v>1</v>
      </c>
      <c r="N159">
        <v>1</v>
      </c>
      <c r="O159">
        <v>5</v>
      </c>
      <c r="P159">
        <v>5</v>
      </c>
      <c r="Q159">
        <v>1</v>
      </c>
      <c r="R159">
        <v>2</v>
      </c>
      <c r="S159">
        <v>2</v>
      </c>
      <c r="T159">
        <v>3</v>
      </c>
      <c r="U159">
        <v>4</v>
      </c>
      <c r="V159">
        <v>2</v>
      </c>
      <c r="W159">
        <v>5</v>
      </c>
      <c r="X159">
        <v>1</v>
      </c>
      <c r="Y159">
        <v>5</v>
      </c>
      <c r="Z159">
        <v>1</v>
      </c>
      <c r="AA159">
        <v>8</v>
      </c>
      <c r="AB159">
        <v>10</v>
      </c>
      <c r="AC159">
        <v>3</v>
      </c>
      <c r="AD159">
        <v>5</v>
      </c>
      <c r="AE159">
        <v>4</v>
      </c>
      <c r="AF159">
        <v>6</v>
      </c>
      <c r="AG159">
        <v>6</v>
      </c>
      <c r="AH159">
        <v>4</v>
      </c>
      <c r="AI159">
        <v>2</v>
      </c>
      <c r="AJ159">
        <v>4</v>
      </c>
      <c r="AK159">
        <v>5</v>
      </c>
      <c r="AL159">
        <v>3</v>
      </c>
      <c r="AM159">
        <v>4</v>
      </c>
      <c r="AN159">
        <v>7</v>
      </c>
      <c r="AO159">
        <v>3</v>
      </c>
      <c r="AP159">
        <v>3</v>
      </c>
      <c r="AQ159">
        <v>5</v>
      </c>
    </row>
    <row r="160" spans="1:43" x14ac:dyDescent="0.2">
      <c r="A160">
        <v>13628</v>
      </c>
      <c r="B160">
        <v>1</v>
      </c>
      <c r="C160">
        <v>1997</v>
      </c>
      <c r="D160" s="1">
        <v>43768.384722222225</v>
      </c>
      <c r="E160" t="s">
        <v>82</v>
      </c>
      <c r="F160">
        <v>2</v>
      </c>
      <c r="G160">
        <v>2</v>
      </c>
      <c r="H160">
        <v>4</v>
      </c>
      <c r="I160">
        <v>1</v>
      </c>
      <c r="J160">
        <v>2</v>
      </c>
      <c r="K160">
        <v>4</v>
      </c>
      <c r="L160">
        <v>1</v>
      </c>
      <c r="M160">
        <v>4</v>
      </c>
      <c r="N160">
        <v>1</v>
      </c>
      <c r="O160">
        <v>4</v>
      </c>
      <c r="P160">
        <v>3</v>
      </c>
      <c r="Q160">
        <v>1</v>
      </c>
      <c r="R160">
        <v>1</v>
      </c>
      <c r="S160">
        <v>1</v>
      </c>
      <c r="T160">
        <v>5</v>
      </c>
      <c r="U160">
        <v>5</v>
      </c>
      <c r="V160">
        <v>1</v>
      </c>
      <c r="W160">
        <v>4</v>
      </c>
      <c r="X160">
        <v>2</v>
      </c>
      <c r="Y160">
        <v>2</v>
      </c>
      <c r="Z160">
        <v>4</v>
      </c>
      <c r="AA160">
        <v>10</v>
      </c>
      <c r="AB160">
        <v>11</v>
      </c>
      <c r="AC160">
        <v>3</v>
      </c>
      <c r="AD160">
        <v>6</v>
      </c>
      <c r="AE160">
        <v>2</v>
      </c>
      <c r="AF160">
        <v>5</v>
      </c>
      <c r="AG160">
        <v>3</v>
      </c>
      <c r="AH160">
        <v>5</v>
      </c>
      <c r="AI160">
        <v>2</v>
      </c>
      <c r="AJ160">
        <v>7</v>
      </c>
      <c r="AK160">
        <v>3</v>
      </c>
      <c r="AL160">
        <v>2</v>
      </c>
      <c r="AM160">
        <v>5</v>
      </c>
      <c r="AN160">
        <v>3</v>
      </c>
      <c r="AO160">
        <v>3</v>
      </c>
      <c r="AP160">
        <v>5</v>
      </c>
      <c r="AQ160">
        <v>-22</v>
      </c>
    </row>
    <row r="161" spans="1:43" x14ac:dyDescent="0.2">
      <c r="A161">
        <v>14821</v>
      </c>
      <c r="B161">
        <v>0</v>
      </c>
      <c r="C161">
        <v>1985</v>
      </c>
      <c r="D161" s="1">
        <v>43768.392361111109</v>
      </c>
      <c r="E161" t="s">
        <v>83</v>
      </c>
      <c r="F161">
        <v>2</v>
      </c>
      <c r="G161">
        <v>2</v>
      </c>
      <c r="H161">
        <v>4</v>
      </c>
      <c r="I161">
        <v>1</v>
      </c>
      <c r="J161">
        <v>4</v>
      </c>
      <c r="K161">
        <v>2</v>
      </c>
      <c r="L161">
        <v>2</v>
      </c>
      <c r="M161">
        <v>4</v>
      </c>
      <c r="N161">
        <v>1</v>
      </c>
      <c r="O161">
        <v>2</v>
      </c>
      <c r="P161">
        <v>3</v>
      </c>
      <c r="Q161">
        <v>1</v>
      </c>
      <c r="R161">
        <v>2</v>
      </c>
      <c r="S161">
        <v>1</v>
      </c>
      <c r="T161">
        <v>5</v>
      </c>
      <c r="U161">
        <v>5</v>
      </c>
      <c r="V161">
        <v>1</v>
      </c>
      <c r="W161">
        <v>4</v>
      </c>
      <c r="X161">
        <v>2</v>
      </c>
      <c r="Y161">
        <v>2</v>
      </c>
      <c r="Z161">
        <v>4</v>
      </c>
      <c r="AA161">
        <v>96</v>
      </c>
      <c r="AB161">
        <v>35</v>
      </c>
      <c r="AC161">
        <v>51</v>
      </c>
      <c r="AD161">
        <v>10</v>
      </c>
      <c r="AE161">
        <v>8</v>
      </c>
      <c r="AF161">
        <v>23</v>
      </c>
      <c r="AG161">
        <v>5</v>
      </c>
      <c r="AH161">
        <v>4</v>
      </c>
      <c r="AI161">
        <v>4</v>
      </c>
      <c r="AJ161">
        <v>5</v>
      </c>
      <c r="AK161">
        <v>9</v>
      </c>
      <c r="AL161">
        <v>3</v>
      </c>
      <c r="AM161">
        <v>4</v>
      </c>
      <c r="AN161">
        <v>13</v>
      </c>
      <c r="AO161">
        <v>4</v>
      </c>
      <c r="AP161">
        <v>6</v>
      </c>
      <c r="AQ161">
        <v>-28</v>
      </c>
    </row>
    <row r="162" spans="1:43" x14ac:dyDescent="0.2">
      <c r="A162">
        <v>14859</v>
      </c>
      <c r="B162">
        <v>0</v>
      </c>
      <c r="C162">
        <v>1979</v>
      </c>
      <c r="D162" s="1">
        <v>43768.393750000003</v>
      </c>
      <c r="E162" t="s">
        <v>209</v>
      </c>
      <c r="F162">
        <v>3</v>
      </c>
      <c r="G162">
        <v>1</v>
      </c>
      <c r="H162">
        <v>5</v>
      </c>
      <c r="I162">
        <v>1</v>
      </c>
      <c r="J162">
        <v>2</v>
      </c>
      <c r="K162">
        <v>4</v>
      </c>
      <c r="L162">
        <v>3</v>
      </c>
      <c r="M162">
        <v>4</v>
      </c>
      <c r="N162">
        <v>4</v>
      </c>
      <c r="O162">
        <v>1</v>
      </c>
      <c r="P162">
        <v>1</v>
      </c>
      <c r="Q162">
        <v>1</v>
      </c>
      <c r="R162">
        <v>3</v>
      </c>
      <c r="S162">
        <v>3</v>
      </c>
      <c r="T162">
        <v>5</v>
      </c>
      <c r="U162">
        <v>4</v>
      </c>
      <c r="V162">
        <v>2</v>
      </c>
      <c r="W162">
        <v>3</v>
      </c>
      <c r="X162">
        <v>3</v>
      </c>
      <c r="Y162">
        <v>4</v>
      </c>
      <c r="Z162">
        <v>2</v>
      </c>
      <c r="AA162">
        <v>16</v>
      </c>
      <c r="AB162">
        <v>8</v>
      </c>
      <c r="AC162">
        <v>4</v>
      </c>
      <c r="AD162">
        <v>7</v>
      </c>
      <c r="AE162">
        <v>30</v>
      </c>
      <c r="AF162">
        <v>14</v>
      </c>
      <c r="AG162">
        <v>4</v>
      </c>
      <c r="AH162">
        <v>7</v>
      </c>
      <c r="AI162">
        <v>3</v>
      </c>
      <c r="AJ162">
        <v>6</v>
      </c>
      <c r="AK162">
        <v>4</v>
      </c>
      <c r="AL162">
        <v>9</v>
      </c>
      <c r="AM162">
        <v>4</v>
      </c>
      <c r="AN162">
        <v>6</v>
      </c>
      <c r="AO162">
        <v>16</v>
      </c>
      <c r="AP162">
        <v>7</v>
      </c>
      <c r="AQ162">
        <v>-1</v>
      </c>
    </row>
    <row r="163" spans="1:43" x14ac:dyDescent="0.2">
      <c r="A163">
        <v>14862</v>
      </c>
      <c r="B163">
        <v>0</v>
      </c>
      <c r="C163">
        <v>1992</v>
      </c>
      <c r="D163" s="1">
        <v>43768.395138888889</v>
      </c>
      <c r="E163" t="s">
        <v>84</v>
      </c>
      <c r="F163">
        <v>3</v>
      </c>
      <c r="G163">
        <v>5</v>
      </c>
      <c r="H163">
        <v>1</v>
      </c>
      <c r="I163">
        <v>1</v>
      </c>
      <c r="J163">
        <v>2</v>
      </c>
      <c r="K163">
        <v>4</v>
      </c>
      <c r="L163">
        <v>2</v>
      </c>
      <c r="M163">
        <v>3</v>
      </c>
      <c r="N163">
        <v>1</v>
      </c>
      <c r="O163">
        <v>2</v>
      </c>
      <c r="P163">
        <v>2</v>
      </c>
      <c r="Q163">
        <v>1</v>
      </c>
      <c r="R163">
        <v>2</v>
      </c>
      <c r="S163">
        <v>2</v>
      </c>
      <c r="T163">
        <v>4</v>
      </c>
      <c r="U163">
        <v>1</v>
      </c>
      <c r="V163">
        <v>5</v>
      </c>
      <c r="W163">
        <v>5</v>
      </c>
      <c r="X163">
        <v>1</v>
      </c>
      <c r="Y163">
        <v>3</v>
      </c>
      <c r="Z163">
        <v>3</v>
      </c>
      <c r="AA163">
        <v>181</v>
      </c>
      <c r="AB163">
        <v>8</v>
      </c>
      <c r="AC163">
        <v>13</v>
      </c>
      <c r="AD163">
        <v>4</v>
      </c>
      <c r="AE163">
        <v>7</v>
      </c>
      <c r="AF163">
        <v>5</v>
      </c>
      <c r="AG163">
        <v>3</v>
      </c>
      <c r="AH163">
        <v>9</v>
      </c>
      <c r="AI163">
        <v>1</v>
      </c>
      <c r="AJ163">
        <v>5</v>
      </c>
      <c r="AK163">
        <v>3</v>
      </c>
      <c r="AL163">
        <v>3</v>
      </c>
      <c r="AM163">
        <v>4</v>
      </c>
      <c r="AN163">
        <v>6</v>
      </c>
      <c r="AO163">
        <v>5</v>
      </c>
      <c r="AP163">
        <v>6</v>
      </c>
      <c r="AQ163">
        <v>1</v>
      </c>
    </row>
    <row r="164" spans="1:43" x14ac:dyDescent="0.2">
      <c r="A164">
        <v>14874</v>
      </c>
      <c r="B164">
        <v>1</v>
      </c>
      <c r="C164">
        <v>1982</v>
      </c>
      <c r="D164" s="1">
        <v>43768.395833333336</v>
      </c>
      <c r="E164" t="s">
        <v>38</v>
      </c>
      <c r="F164">
        <v>2</v>
      </c>
      <c r="G164">
        <v>2</v>
      </c>
      <c r="H164">
        <v>4</v>
      </c>
      <c r="I164">
        <v>1</v>
      </c>
      <c r="J164">
        <v>5</v>
      </c>
      <c r="K164">
        <v>1</v>
      </c>
      <c r="L164">
        <v>2</v>
      </c>
      <c r="M164">
        <v>1</v>
      </c>
      <c r="N164">
        <v>1</v>
      </c>
      <c r="O164">
        <v>5</v>
      </c>
      <c r="P164">
        <v>3</v>
      </c>
      <c r="Q164">
        <v>1</v>
      </c>
      <c r="R164">
        <v>3</v>
      </c>
      <c r="S164">
        <v>1</v>
      </c>
      <c r="T164">
        <v>4</v>
      </c>
      <c r="U164">
        <v>5</v>
      </c>
      <c r="V164">
        <v>1</v>
      </c>
      <c r="W164">
        <v>4</v>
      </c>
      <c r="X164">
        <v>2</v>
      </c>
      <c r="Y164">
        <v>3</v>
      </c>
      <c r="Z164">
        <v>3</v>
      </c>
      <c r="AA164">
        <v>21</v>
      </c>
      <c r="AB164">
        <v>11</v>
      </c>
      <c r="AC164">
        <v>3</v>
      </c>
      <c r="AD164">
        <v>7</v>
      </c>
      <c r="AE164">
        <v>6</v>
      </c>
      <c r="AF164">
        <v>7</v>
      </c>
      <c r="AG164">
        <v>7</v>
      </c>
      <c r="AH164">
        <v>10</v>
      </c>
      <c r="AI164">
        <v>4</v>
      </c>
      <c r="AJ164">
        <v>4</v>
      </c>
      <c r="AK164">
        <v>7</v>
      </c>
      <c r="AL164">
        <v>3</v>
      </c>
      <c r="AM164">
        <v>7</v>
      </c>
      <c r="AN164">
        <v>7</v>
      </c>
      <c r="AO164">
        <v>4</v>
      </c>
      <c r="AP164">
        <v>14</v>
      </c>
      <c r="AQ164">
        <v>-11</v>
      </c>
    </row>
    <row r="165" spans="1:43" x14ac:dyDescent="0.2">
      <c r="A165">
        <v>14877</v>
      </c>
      <c r="B165">
        <v>0</v>
      </c>
      <c r="C165">
        <v>1982</v>
      </c>
      <c r="D165" s="1">
        <v>43768.396527777775</v>
      </c>
      <c r="E165" t="s">
        <v>85</v>
      </c>
      <c r="F165">
        <v>2</v>
      </c>
      <c r="G165">
        <v>1</v>
      </c>
      <c r="H165">
        <v>5</v>
      </c>
      <c r="I165">
        <v>1</v>
      </c>
      <c r="J165">
        <v>4</v>
      </c>
      <c r="K165">
        <v>2</v>
      </c>
      <c r="L165">
        <v>2</v>
      </c>
      <c r="M165">
        <v>2</v>
      </c>
      <c r="N165">
        <v>1</v>
      </c>
      <c r="O165">
        <v>2</v>
      </c>
      <c r="P165">
        <v>2</v>
      </c>
      <c r="Q165">
        <v>1</v>
      </c>
      <c r="R165">
        <v>2</v>
      </c>
      <c r="S165">
        <v>1</v>
      </c>
      <c r="T165">
        <v>5</v>
      </c>
      <c r="U165">
        <v>1</v>
      </c>
      <c r="V165">
        <v>5</v>
      </c>
      <c r="W165">
        <v>5</v>
      </c>
      <c r="X165">
        <v>1</v>
      </c>
      <c r="Y165">
        <v>1</v>
      </c>
      <c r="Z165">
        <v>5</v>
      </c>
      <c r="AA165">
        <v>31</v>
      </c>
      <c r="AB165">
        <v>8</v>
      </c>
      <c r="AC165">
        <v>7</v>
      </c>
      <c r="AD165">
        <v>7</v>
      </c>
      <c r="AE165">
        <v>5</v>
      </c>
      <c r="AF165">
        <v>7</v>
      </c>
      <c r="AG165">
        <v>4</v>
      </c>
      <c r="AH165">
        <v>8</v>
      </c>
      <c r="AI165">
        <v>2</v>
      </c>
      <c r="AJ165">
        <v>3</v>
      </c>
      <c r="AK165">
        <v>5</v>
      </c>
      <c r="AL165">
        <v>2</v>
      </c>
      <c r="AM165">
        <v>4</v>
      </c>
      <c r="AN165">
        <v>9</v>
      </c>
      <c r="AO165">
        <v>6</v>
      </c>
      <c r="AP165">
        <v>5</v>
      </c>
      <c r="AQ165">
        <v>-30</v>
      </c>
    </row>
    <row r="166" spans="1:43" x14ac:dyDescent="0.2">
      <c r="A166">
        <v>14876</v>
      </c>
      <c r="B166">
        <v>0</v>
      </c>
      <c r="C166">
        <v>1993</v>
      </c>
      <c r="D166" s="1">
        <v>43768.396527777775</v>
      </c>
      <c r="E166" t="s">
        <v>31</v>
      </c>
      <c r="F166">
        <v>3</v>
      </c>
      <c r="G166">
        <v>2</v>
      </c>
      <c r="H166">
        <v>4</v>
      </c>
      <c r="I166">
        <v>2</v>
      </c>
      <c r="J166">
        <v>4</v>
      </c>
      <c r="K166">
        <v>2</v>
      </c>
      <c r="L166">
        <v>5</v>
      </c>
      <c r="M166">
        <v>4</v>
      </c>
      <c r="N166">
        <v>3</v>
      </c>
      <c r="O166">
        <v>4</v>
      </c>
      <c r="P166">
        <v>5</v>
      </c>
      <c r="Q166">
        <v>1</v>
      </c>
      <c r="R166">
        <v>3</v>
      </c>
      <c r="S166">
        <v>2</v>
      </c>
      <c r="T166">
        <v>5</v>
      </c>
      <c r="U166">
        <v>1</v>
      </c>
      <c r="V166">
        <v>5</v>
      </c>
      <c r="W166">
        <v>4</v>
      </c>
      <c r="X166">
        <v>2</v>
      </c>
      <c r="Y166">
        <v>4</v>
      </c>
      <c r="Z166">
        <v>2</v>
      </c>
      <c r="AA166">
        <v>29</v>
      </c>
      <c r="AB166">
        <v>16</v>
      </c>
      <c r="AC166">
        <v>13</v>
      </c>
      <c r="AD166">
        <v>22</v>
      </c>
      <c r="AE166">
        <v>5</v>
      </c>
      <c r="AF166">
        <v>6</v>
      </c>
      <c r="AG166">
        <v>20</v>
      </c>
      <c r="AH166">
        <v>4</v>
      </c>
      <c r="AI166">
        <v>4</v>
      </c>
      <c r="AJ166">
        <v>5</v>
      </c>
      <c r="AK166">
        <v>7</v>
      </c>
      <c r="AL166">
        <v>6</v>
      </c>
      <c r="AM166">
        <v>3</v>
      </c>
      <c r="AN166">
        <v>2</v>
      </c>
      <c r="AO166">
        <v>7</v>
      </c>
      <c r="AP166">
        <v>5</v>
      </c>
      <c r="AQ166">
        <v>-25</v>
      </c>
    </row>
    <row r="167" spans="1:43" x14ac:dyDescent="0.2">
      <c r="A167">
        <v>14879</v>
      </c>
      <c r="B167">
        <v>0</v>
      </c>
      <c r="C167">
        <v>1989</v>
      </c>
      <c r="D167" s="1">
        <v>43768.396527777775</v>
      </c>
      <c r="E167" t="s">
        <v>31</v>
      </c>
      <c r="F167">
        <v>4</v>
      </c>
      <c r="G167">
        <v>4</v>
      </c>
      <c r="H167">
        <v>2</v>
      </c>
      <c r="I167">
        <v>1</v>
      </c>
      <c r="J167">
        <v>5</v>
      </c>
      <c r="K167">
        <v>1</v>
      </c>
      <c r="L167">
        <v>4</v>
      </c>
      <c r="M167">
        <v>5</v>
      </c>
      <c r="N167">
        <v>5</v>
      </c>
      <c r="O167">
        <v>5</v>
      </c>
      <c r="P167">
        <v>5</v>
      </c>
      <c r="Q167">
        <v>1</v>
      </c>
      <c r="R167">
        <v>5</v>
      </c>
      <c r="S167">
        <v>5</v>
      </c>
      <c r="T167">
        <v>5</v>
      </c>
      <c r="U167">
        <v>1</v>
      </c>
      <c r="V167">
        <v>5</v>
      </c>
      <c r="W167">
        <v>5</v>
      </c>
      <c r="X167">
        <v>1</v>
      </c>
      <c r="Y167">
        <v>1</v>
      </c>
      <c r="Z167">
        <v>5</v>
      </c>
      <c r="AA167">
        <v>7</v>
      </c>
      <c r="AB167">
        <v>4</v>
      </c>
      <c r="AC167">
        <v>5</v>
      </c>
      <c r="AD167">
        <v>5</v>
      </c>
      <c r="AE167">
        <v>7</v>
      </c>
      <c r="AF167">
        <v>6</v>
      </c>
      <c r="AG167">
        <v>3</v>
      </c>
      <c r="AH167">
        <v>3</v>
      </c>
      <c r="AI167">
        <v>2</v>
      </c>
      <c r="AJ167">
        <v>5</v>
      </c>
      <c r="AK167">
        <v>4</v>
      </c>
      <c r="AL167">
        <v>5</v>
      </c>
      <c r="AM167">
        <v>3</v>
      </c>
      <c r="AN167">
        <v>7</v>
      </c>
      <c r="AO167">
        <v>4</v>
      </c>
      <c r="AP167">
        <v>6</v>
      </c>
      <c r="AQ167">
        <v>6</v>
      </c>
    </row>
    <row r="168" spans="1:43" x14ac:dyDescent="0.2">
      <c r="A168">
        <v>14883</v>
      </c>
      <c r="B168">
        <v>0</v>
      </c>
      <c r="C168">
        <v>1991</v>
      </c>
      <c r="D168" s="1">
        <v>43768.397222222222</v>
      </c>
      <c r="E168" t="s">
        <v>209</v>
      </c>
      <c r="F168">
        <v>2</v>
      </c>
      <c r="G168">
        <v>4</v>
      </c>
      <c r="H168">
        <v>2</v>
      </c>
      <c r="I168">
        <v>1</v>
      </c>
      <c r="J168">
        <v>4</v>
      </c>
      <c r="K168">
        <v>2</v>
      </c>
      <c r="L168">
        <v>2</v>
      </c>
      <c r="M168">
        <v>2</v>
      </c>
      <c r="N168">
        <v>2</v>
      </c>
      <c r="O168">
        <v>5</v>
      </c>
      <c r="P168">
        <v>5</v>
      </c>
      <c r="Q168">
        <v>1</v>
      </c>
      <c r="R168">
        <v>4</v>
      </c>
      <c r="S168">
        <v>1</v>
      </c>
      <c r="T168">
        <v>4</v>
      </c>
      <c r="U168">
        <v>4</v>
      </c>
      <c r="V168">
        <v>2</v>
      </c>
      <c r="W168">
        <v>4</v>
      </c>
      <c r="X168">
        <v>2</v>
      </c>
      <c r="Y168">
        <v>2</v>
      </c>
      <c r="Z168">
        <v>4</v>
      </c>
      <c r="AA168">
        <v>12</v>
      </c>
      <c r="AB168">
        <v>4</v>
      </c>
      <c r="AC168">
        <v>3</v>
      </c>
      <c r="AD168">
        <v>6</v>
      </c>
      <c r="AE168">
        <v>5</v>
      </c>
      <c r="AF168">
        <v>6</v>
      </c>
      <c r="AG168">
        <v>4</v>
      </c>
      <c r="AH168">
        <v>5</v>
      </c>
      <c r="AI168">
        <v>5</v>
      </c>
      <c r="AJ168">
        <v>4</v>
      </c>
      <c r="AK168">
        <v>6</v>
      </c>
      <c r="AL168">
        <v>5</v>
      </c>
      <c r="AM168">
        <v>4</v>
      </c>
      <c r="AN168">
        <v>5</v>
      </c>
      <c r="AO168">
        <v>3</v>
      </c>
      <c r="AP168">
        <v>7</v>
      </c>
      <c r="AQ168">
        <v>-15</v>
      </c>
    </row>
    <row r="169" spans="1:43" x14ac:dyDescent="0.2">
      <c r="A169">
        <v>14884</v>
      </c>
      <c r="B169">
        <v>1</v>
      </c>
      <c r="C169">
        <v>1997</v>
      </c>
      <c r="D169" s="1">
        <v>43768.397222222222</v>
      </c>
      <c r="E169" t="s">
        <v>86</v>
      </c>
      <c r="F169">
        <v>1</v>
      </c>
      <c r="G169">
        <v>1</v>
      </c>
      <c r="H169">
        <v>5</v>
      </c>
      <c r="I169">
        <v>1</v>
      </c>
      <c r="J169">
        <v>2</v>
      </c>
      <c r="K169">
        <v>4</v>
      </c>
      <c r="L169">
        <v>2</v>
      </c>
      <c r="M169">
        <v>1</v>
      </c>
      <c r="N169">
        <v>1</v>
      </c>
      <c r="O169">
        <v>3</v>
      </c>
      <c r="P169">
        <v>2</v>
      </c>
      <c r="Q169">
        <v>1</v>
      </c>
      <c r="R169">
        <v>1</v>
      </c>
      <c r="S169">
        <v>1</v>
      </c>
      <c r="T169">
        <v>2</v>
      </c>
      <c r="U169">
        <v>5</v>
      </c>
      <c r="V169">
        <v>1</v>
      </c>
      <c r="W169">
        <v>2</v>
      </c>
      <c r="X169">
        <v>4</v>
      </c>
      <c r="Y169">
        <v>1</v>
      </c>
      <c r="Z169">
        <v>5</v>
      </c>
      <c r="AA169">
        <v>7</v>
      </c>
      <c r="AB169">
        <v>4</v>
      </c>
      <c r="AC169">
        <v>4</v>
      </c>
      <c r="AD169">
        <v>8</v>
      </c>
      <c r="AE169">
        <v>7</v>
      </c>
      <c r="AF169">
        <v>6</v>
      </c>
      <c r="AG169">
        <v>3</v>
      </c>
      <c r="AH169">
        <v>8</v>
      </c>
      <c r="AI169">
        <v>5</v>
      </c>
      <c r="AJ169">
        <v>3</v>
      </c>
      <c r="AK169">
        <v>3</v>
      </c>
      <c r="AL169">
        <v>2</v>
      </c>
      <c r="AM169">
        <v>6</v>
      </c>
      <c r="AN169">
        <v>4</v>
      </c>
      <c r="AO169">
        <v>5</v>
      </c>
      <c r="AP169">
        <v>6</v>
      </c>
      <c r="AQ169">
        <v>-22</v>
      </c>
    </row>
    <row r="170" spans="1:43" x14ac:dyDescent="0.2">
      <c r="A170">
        <v>14886</v>
      </c>
      <c r="B170">
        <v>0</v>
      </c>
      <c r="C170">
        <v>1978</v>
      </c>
      <c r="D170" s="1">
        <v>43768.397916666669</v>
      </c>
      <c r="E170" t="s">
        <v>209</v>
      </c>
      <c r="F170">
        <v>1</v>
      </c>
      <c r="G170">
        <v>4</v>
      </c>
      <c r="H170">
        <v>2</v>
      </c>
      <c r="I170">
        <v>1</v>
      </c>
      <c r="J170">
        <v>5</v>
      </c>
      <c r="K170">
        <v>1</v>
      </c>
      <c r="L170">
        <v>5</v>
      </c>
      <c r="M170">
        <v>4</v>
      </c>
      <c r="N170">
        <v>5</v>
      </c>
      <c r="O170">
        <v>5</v>
      </c>
      <c r="P170">
        <v>5</v>
      </c>
      <c r="Q170">
        <v>5</v>
      </c>
      <c r="R170">
        <v>5</v>
      </c>
      <c r="S170">
        <v>5</v>
      </c>
      <c r="T170">
        <v>5</v>
      </c>
      <c r="U170">
        <v>5</v>
      </c>
      <c r="V170">
        <v>1</v>
      </c>
      <c r="W170">
        <v>5</v>
      </c>
      <c r="X170">
        <v>1</v>
      </c>
      <c r="Y170">
        <v>1</v>
      </c>
      <c r="Z170">
        <v>5</v>
      </c>
      <c r="AA170">
        <v>3</v>
      </c>
      <c r="AB170">
        <v>4</v>
      </c>
      <c r="AC170">
        <v>2</v>
      </c>
      <c r="AD170">
        <v>4</v>
      </c>
      <c r="AE170">
        <v>3</v>
      </c>
      <c r="AF170">
        <v>12</v>
      </c>
      <c r="AG170">
        <v>4</v>
      </c>
      <c r="AH170">
        <v>6</v>
      </c>
      <c r="AI170">
        <v>4</v>
      </c>
      <c r="AJ170">
        <v>4</v>
      </c>
      <c r="AK170">
        <v>19</v>
      </c>
      <c r="AL170">
        <v>4</v>
      </c>
      <c r="AM170">
        <v>2</v>
      </c>
      <c r="AN170">
        <v>3</v>
      </c>
      <c r="AO170">
        <v>8</v>
      </c>
      <c r="AP170">
        <v>5</v>
      </c>
      <c r="AQ170">
        <v>31</v>
      </c>
    </row>
    <row r="171" spans="1:43" x14ac:dyDescent="0.2">
      <c r="A171">
        <v>14892</v>
      </c>
      <c r="B171">
        <v>0</v>
      </c>
      <c r="C171">
        <v>1996</v>
      </c>
      <c r="D171" s="1">
        <v>43768.399305555555</v>
      </c>
      <c r="E171" t="s">
        <v>87</v>
      </c>
      <c r="F171">
        <v>2</v>
      </c>
      <c r="G171">
        <v>1</v>
      </c>
      <c r="H171">
        <v>5</v>
      </c>
      <c r="I171">
        <v>1</v>
      </c>
      <c r="J171">
        <v>1</v>
      </c>
      <c r="K171">
        <v>5</v>
      </c>
      <c r="L171">
        <v>4</v>
      </c>
      <c r="M171">
        <v>2</v>
      </c>
      <c r="N171">
        <v>1</v>
      </c>
      <c r="O171">
        <v>3</v>
      </c>
      <c r="P171">
        <v>3</v>
      </c>
      <c r="Q171">
        <v>1</v>
      </c>
      <c r="R171">
        <v>2</v>
      </c>
      <c r="S171">
        <v>1</v>
      </c>
      <c r="T171">
        <v>1</v>
      </c>
      <c r="U171">
        <v>1</v>
      </c>
      <c r="V171">
        <v>5</v>
      </c>
      <c r="W171">
        <v>4</v>
      </c>
      <c r="X171">
        <v>2</v>
      </c>
      <c r="Y171">
        <v>1</v>
      </c>
      <c r="Z171">
        <v>5</v>
      </c>
      <c r="AA171">
        <v>6</v>
      </c>
      <c r="AB171">
        <v>5</v>
      </c>
      <c r="AC171">
        <v>8</v>
      </c>
      <c r="AD171">
        <v>6</v>
      </c>
      <c r="AE171">
        <v>6</v>
      </c>
      <c r="AF171">
        <v>6</v>
      </c>
      <c r="AG171">
        <v>3</v>
      </c>
      <c r="AH171">
        <v>3</v>
      </c>
      <c r="AI171">
        <v>1</v>
      </c>
      <c r="AJ171">
        <v>3</v>
      </c>
      <c r="AK171">
        <v>4</v>
      </c>
      <c r="AL171">
        <v>2</v>
      </c>
      <c r="AM171">
        <v>3</v>
      </c>
      <c r="AN171">
        <v>3</v>
      </c>
      <c r="AO171">
        <v>3</v>
      </c>
      <c r="AP171">
        <v>5</v>
      </c>
      <c r="AQ171">
        <v>2</v>
      </c>
    </row>
    <row r="172" spans="1:43" x14ac:dyDescent="0.2">
      <c r="A172">
        <v>14887</v>
      </c>
      <c r="B172">
        <v>0</v>
      </c>
      <c r="C172">
        <v>1985</v>
      </c>
      <c r="D172" s="1">
        <v>43768.399305555555</v>
      </c>
      <c r="E172" t="s">
        <v>88</v>
      </c>
      <c r="F172">
        <v>2</v>
      </c>
      <c r="G172">
        <v>1</v>
      </c>
      <c r="H172">
        <v>5</v>
      </c>
      <c r="I172">
        <v>1</v>
      </c>
      <c r="J172">
        <v>5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2</v>
      </c>
      <c r="U172">
        <v>4</v>
      </c>
      <c r="V172">
        <v>2</v>
      </c>
      <c r="W172">
        <v>2</v>
      </c>
      <c r="X172">
        <v>4</v>
      </c>
      <c r="Y172">
        <v>1</v>
      </c>
      <c r="Z172">
        <v>5</v>
      </c>
      <c r="AA172">
        <v>20</v>
      </c>
      <c r="AB172">
        <v>26</v>
      </c>
      <c r="AC172">
        <v>5</v>
      </c>
      <c r="AD172">
        <v>6</v>
      </c>
      <c r="AE172">
        <v>8</v>
      </c>
      <c r="AF172">
        <v>7</v>
      </c>
      <c r="AG172">
        <v>4</v>
      </c>
      <c r="AH172">
        <v>3</v>
      </c>
      <c r="AI172">
        <v>6</v>
      </c>
      <c r="AJ172">
        <v>6</v>
      </c>
      <c r="AK172">
        <v>5</v>
      </c>
      <c r="AL172">
        <v>4</v>
      </c>
      <c r="AM172">
        <v>5</v>
      </c>
      <c r="AN172">
        <v>14</v>
      </c>
      <c r="AO172">
        <v>13</v>
      </c>
      <c r="AP172">
        <v>15</v>
      </c>
      <c r="AQ172">
        <v>-17</v>
      </c>
    </row>
    <row r="173" spans="1:43" x14ac:dyDescent="0.2">
      <c r="A173">
        <v>14917</v>
      </c>
      <c r="B173">
        <v>0</v>
      </c>
      <c r="C173">
        <v>1998</v>
      </c>
      <c r="D173" s="1">
        <v>43768.402777777781</v>
      </c>
      <c r="E173" t="s">
        <v>89</v>
      </c>
      <c r="F173">
        <v>1</v>
      </c>
      <c r="G173">
        <v>2</v>
      </c>
      <c r="H173">
        <v>4</v>
      </c>
      <c r="I173">
        <v>2</v>
      </c>
      <c r="J173">
        <v>5</v>
      </c>
      <c r="K173">
        <v>1</v>
      </c>
      <c r="L173">
        <v>3</v>
      </c>
      <c r="M173">
        <v>3</v>
      </c>
      <c r="N173">
        <v>2</v>
      </c>
      <c r="O173">
        <v>4</v>
      </c>
      <c r="P173">
        <v>3</v>
      </c>
      <c r="Q173">
        <v>1</v>
      </c>
      <c r="R173">
        <v>1</v>
      </c>
      <c r="S173">
        <v>1</v>
      </c>
      <c r="T173">
        <v>3</v>
      </c>
      <c r="U173">
        <v>1</v>
      </c>
      <c r="V173">
        <v>5</v>
      </c>
      <c r="W173">
        <v>3</v>
      </c>
      <c r="X173">
        <v>3</v>
      </c>
      <c r="Y173">
        <v>1</v>
      </c>
      <c r="Z173">
        <v>5</v>
      </c>
      <c r="AA173">
        <v>5</v>
      </c>
      <c r="AB173">
        <v>6</v>
      </c>
      <c r="AC173">
        <v>3</v>
      </c>
      <c r="AD173">
        <v>4</v>
      </c>
      <c r="AE173">
        <v>3</v>
      </c>
      <c r="AF173">
        <v>5</v>
      </c>
      <c r="AG173">
        <v>3</v>
      </c>
      <c r="AH173">
        <v>3</v>
      </c>
      <c r="AI173">
        <v>2</v>
      </c>
      <c r="AJ173">
        <v>3</v>
      </c>
      <c r="AK173">
        <v>3</v>
      </c>
      <c r="AL173">
        <v>2</v>
      </c>
      <c r="AM173">
        <v>4</v>
      </c>
      <c r="AN173">
        <v>2</v>
      </c>
      <c r="AO173">
        <v>3</v>
      </c>
      <c r="AP173">
        <v>6</v>
      </c>
      <c r="AQ173">
        <v>-26</v>
      </c>
    </row>
    <row r="174" spans="1:43" x14ac:dyDescent="0.2">
      <c r="A174">
        <v>14907</v>
      </c>
      <c r="B174">
        <v>0</v>
      </c>
      <c r="C174">
        <v>1998</v>
      </c>
      <c r="D174" s="1">
        <v>43768.402777777781</v>
      </c>
      <c r="E174" t="s">
        <v>90</v>
      </c>
      <c r="F174">
        <v>1</v>
      </c>
      <c r="G174">
        <v>1</v>
      </c>
      <c r="H174">
        <v>5</v>
      </c>
      <c r="I174">
        <v>1</v>
      </c>
      <c r="J174">
        <v>1</v>
      </c>
      <c r="K174">
        <v>5</v>
      </c>
      <c r="L174">
        <v>1</v>
      </c>
      <c r="M174">
        <v>4</v>
      </c>
      <c r="N174">
        <v>1</v>
      </c>
      <c r="O174">
        <v>1</v>
      </c>
      <c r="P174">
        <v>1</v>
      </c>
      <c r="Q174">
        <v>1</v>
      </c>
      <c r="R174">
        <v>4</v>
      </c>
      <c r="S174">
        <v>1</v>
      </c>
      <c r="T174">
        <v>5</v>
      </c>
      <c r="U174">
        <v>5</v>
      </c>
      <c r="V174">
        <v>1</v>
      </c>
      <c r="W174">
        <v>4</v>
      </c>
      <c r="X174">
        <v>2</v>
      </c>
      <c r="Y174">
        <v>1</v>
      </c>
      <c r="Z174">
        <v>5</v>
      </c>
      <c r="AA174">
        <v>142</v>
      </c>
      <c r="AB174">
        <v>9</v>
      </c>
      <c r="AC174">
        <v>4</v>
      </c>
      <c r="AD174">
        <v>4</v>
      </c>
      <c r="AE174">
        <v>4</v>
      </c>
      <c r="AF174">
        <v>10</v>
      </c>
      <c r="AG174">
        <v>4</v>
      </c>
      <c r="AH174">
        <v>2</v>
      </c>
      <c r="AI174">
        <v>3</v>
      </c>
      <c r="AJ174">
        <v>5</v>
      </c>
      <c r="AK174">
        <v>14</v>
      </c>
      <c r="AL174">
        <v>3</v>
      </c>
      <c r="AM174">
        <v>4</v>
      </c>
      <c r="AN174">
        <v>3</v>
      </c>
      <c r="AO174">
        <v>7</v>
      </c>
      <c r="AP174">
        <v>6</v>
      </c>
      <c r="AQ174">
        <v>-8</v>
      </c>
    </row>
    <row r="175" spans="1:43" x14ac:dyDescent="0.2">
      <c r="A175">
        <v>14881</v>
      </c>
      <c r="B175">
        <v>0</v>
      </c>
      <c r="C175">
        <v>1988</v>
      </c>
      <c r="D175" s="1">
        <v>43768.404166666667</v>
      </c>
      <c r="E175" t="s">
        <v>91</v>
      </c>
      <c r="F175">
        <v>1</v>
      </c>
      <c r="G175">
        <v>5</v>
      </c>
      <c r="H175">
        <v>1</v>
      </c>
      <c r="I175">
        <v>1</v>
      </c>
      <c r="J175">
        <v>1</v>
      </c>
      <c r="K175">
        <v>5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5</v>
      </c>
      <c r="U175">
        <v>5</v>
      </c>
      <c r="V175">
        <v>1</v>
      </c>
      <c r="W175">
        <v>5</v>
      </c>
      <c r="X175">
        <v>1</v>
      </c>
      <c r="Y175">
        <v>1</v>
      </c>
      <c r="Z175">
        <v>5</v>
      </c>
      <c r="AA175">
        <v>5</v>
      </c>
      <c r="AB175">
        <v>5</v>
      </c>
      <c r="AC175">
        <v>1</v>
      </c>
      <c r="AD175">
        <v>3</v>
      </c>
      <c r="AE175">
        <v>3</v>
      </c>
      <c r="AF175">
        <v>5</v>
      </c>
      <c r="AG175">
        <v>3</v>
      </c>
      <c r="AH175">
        <v>2</v>
      </c>
      <c r="AI175">
        <v>1</v>
      </c>
      <c r="AJ175">
        <v>3</v>
      </c>
      <c r="AK175">
        <v>3</v>
      </c>
      <c r="AL175">
        <v>2</v>
      </c>
      <c r="AM175">
        <v>3</v>
      </c>
      <c r="AN175">
        <v>4</v>
      </c>
      <c r="AO175">
        <v>3</v>
      </c>
      <c r="AP175">
        <v>4</v>
      </c>
      <c r="AQ175">
        <v>17</v>
      </c>
    </row>
    <row r="176" spans="1:43" x14ac:dyDescent="0.2">
      <c r="A176">
        <v>14927</v>
      </c>
      <c r="B176">
        <v>1</v>
      </c>
      <c r="C176">
        <v>1976</v>
      </c>
      <c r="D176" s="1">
        <v>43768.40625</v>
      </c>
      <c r="E176" t="s">
        <v>209</v>
      </c>
      <c r="F176">
        <v>5</v>
      </c>
      <c r="G176">
        <v>4</v>
      </c>
      <c r="H176">
        <v>2</v>
      </c>
      <c r="I176">
        <v>2</v>
      </c>
      <c r="J176">
        <v>1</v>
      </c>
      <c r="K176">
        <v>5</v>
      </c>
      <c r="L176">
        <v>5</v>
      </c>
      <c r="M176">
        <v>5</v>
      </c>
      <c r="N176">
        <v>5</v>
      </c>
      <c r="O176">
        <v>5</v>
      </c>
      <c r="P176">
        <v>5</v>
      </c>
      <c r="Q176">
        <v>5</v>
      </c>
      <c r="R176">
        <v>5</v>
      </c>
      <c r="S176">
        <v>5</v>
      </c>
      <c r="T176">
        <v>5</v>
      </c>
      <c r="U176">
        <v>5</v>
      </c>
      <c r="V176">
        <v>1</v>
      </c>
      <c r="W176">
        <v>5</v>
      </c>
      <c r="X176">
        <v>1</v>
      </c>
      <c r="Y176">
        <v>1</v>
      </c>
      <c r="Z176">
        <v>5</v>
      </c>
      <c r="AA176">
        <v>33</v>
      </c>
      <c r="AB176">
        <v>9</v>
      </c>
      <c r="AC176">
        <v>5</v>
      </c>
      <c r="AD176">
        <v>5</v>
      </c>
      <c r="AE176">
        <v>5</v>
      </c>
      <c r="AF176">
        <v>9</v>
      </c>
      <c r="AG176">
        <v>3</v>
      </c>
      <c r="AH176">
        <v>4</v>
      </c>
      <c r="AI176">
        <v>2</v>
      </c>
      <c r="AJ176">
        <v>5</v>
      </c>
      <c r="AK176">
        <v>4</v>
      </c>
      <c r="AL176">
        <v>3</v>
      </c>
      <c r="AM176">
        <v>7</v>
      </c>
      <c r="AN176">
        <v>3</v>
      </c>
      <c r="AO176">
        <v>3</v>
      </c>
      <c r="AP176">
        <v>6</v>
      </c>
      <c r="AQ176">
        <v>30</v>
      </c>
    </row>
    <row r="177" spans="1:43" x14ac:dyDescent="0.2">
      <c r="A177">
        <v>14924</v>
      </c>
      <c r="B177">
        <v>1</v>
      </c>
      <c r="C177">
        <v>1980</v>
      </c>
      <c r="D177" s="1">
        <v>43768.406944444447</v>
      </c>
      <c r="E177" t="s">
        <v>209</v>
      </c>
      <c r="F177">
        <v>3</v>
      </c>
      <c r="G177">
        <v>3</v>
      </c>
      <c r="H177">
        <v>3</v>
      </c>
      <c r="I177">
        <v>1</v>
      </c>
      <c r="J177">
        <v>4</v>
      </c>
      <c r="K177">
        <v>2</v>
      </c>
      <c r="L177">
        <v>4</v>
      </c>
      <c r="M177">
        <v>5</v>
      </c>
      <c r="N177">
        <v>3</v>
      </c>
      <c r="O177">
        <v>4</v>
      </c>
      <c r="P177">
        <v>4</v>
      </c>
      <c r="Q177">
        <v>2</v>
      </c>
      <c r="R177">
        <v>4</v>
      </c>
      <c r="S177">
        <v>2</v>
      </c>
      <c r="T177">
        <v>5</v>
      </c>
      <c r="U177">
        <v>2</v>
      </c>
      <c r="V177">
        <v>4</v>
      </c>
      <c r="W177">
        <v>4</v>
      </c>
      <c r="X177">
        <v>2</v>
      </c>
      <c r="Y177">
        <v>2</v>
      </c>
      <c r="Z177">
        <v>4</v>
      </c>
      <c r="AA177">
        <v>87</v>
      </c>
      <c r="AB177">
        <v>17</v>
      </c>
      <c r="AC177">
        <v>5</v>
      </c>
      <c r="AD177">
        <v>10</v>
      </c>
      <c r="AE177">
        <v>14</v>
      </c>
      <c r="AF177">
        <v>12</v>
      </c>
      <c r="AG177">
        <v>14</v>
      </c>
      <c r="AH177">
        <v>7</v>
      </c>
      <c r="AI177">
        <v>7</v>
      </c>
      <c r="AJ177">
        <v>14</v>
      </c>
      <c r="AK177">
        <v>6</v>
      </c>
      <c r="AL177">
        <v>9</v>
      </c>
      <c r="AM177">
        <v>6</v>
      </c>
      <c r="AN177">
        <v>18</v>
      </c>
      <c r="AO177">
        <v>12</v>
      </c>
      <c r="AP177">
        <v>10</v>
      </c>
      <c r="AQ177">
        <v>-36</v>
      </c>
    </row>
    <row r="178" spans="1:43" x14ac:dyDescent="0.2">
      <c r="A178">
        <v>14938</v>
      </c>
      <c r="B178">
        <v>0</v>
      </c>
      <c r="C178">
        <v>1976</v>
      </c>
      <c r="D178" s="1">
        <v>43768.408333333333</v>
      </c>
      <c r="E178" t="s">
        <v>92</v>
      </c>
      <c r="F178">
        <v>2</v>
      </c>
      <c r="G178">
        <v>2</v>
      </c>
      <c r="H178">
        <v>4</v>
      </c>
      <c r="I178">
        <v>1</v>
      </c>
      <c r="J178">
        <v>4</v>
      </c>
      <c r="K178">
        <v>2</v>
      </c>
      <c r="L178">
        <v>1</v>
      </c>
      <c r="M178">
        <v>2</v>
      </c>
      <c r="N178">
        <v>3</v>
      </c>
      <c r="O178">
        <v>4</v>
      </c>
      <c r="P178">
        <v>2</v>
      </c>
      <c r="Q178">
        <v>1</v>
      </c>
      <c r="R178">
        <v>1</v>
      </c>
      <c r="S178">
        <v>1</v>
      </c>
      <c r="T178">
        <v>5</v>
      </c>
      <c r="U178">
        <v>5</v>
      </c>
      <c r="V178">
        <v>1</v>
      </c>
      <c r="W178">
        <v>5</v>
      </c>
      <c r="X178">
        <v>1</v>
      </c>
      <c r="Y178">
        <v>2</v>
      </c>
      <c r="Z178">
        <v>4</v>
      </c>
      <c r="AA178">
        <v>21</v>
      </c>
      <c r="AB178">
        <v>5</v>
      </c>
      <c r="AC178">
        <v>3</v>
      </c>
      <c r="AD178">
        <v>4</v>
      </c>
      <c r="AE178">
        <v>2</v>
      </c>
      <c r="AF178">
        <v>6</v>
      </c>
      <c r="AG178">
        <v>5</v>
      </c>
      <c r="AH178">
        <v>5</v>
      </c>
      <c r="AI178">
        <v>4</v>
      </c>
      <c r="AJ178">
        <v>2</v>
      </c>
      <c r="AK178">
        <v>4</v>
      </c>
      <c r="AL178">
        <v>2</v>
      </c>
      <c r="AM178">
        <v>3</v>
      </c>
      <c r="AN178">
        <v>3</v>
      </c>
      <c r="AO178">
        <v>2</v>
      </c>
      <c r="AP178">
        <v>6</v>
      </c>
      <c r="AQ178">
        <v>-15</v>
      </c>
    </row>
    <row r="179" spans="1:43" x14ac:dyDescent="0.2">
      <c r="A179">
        <v>14939</v>
      </c>
      <c r="B179">
        <v>1</v>
      </c>
      <c r="C179">
        <v>1975</v>
      </c>
      <c r="D179" s="1">
        <v>43768.408333333333</v>
      </c>
      <c r="E179" t="s">
        <v>31</v>
      </c>
      <c r="F179">
        <v>1</v>
      </c>
      <c r="G179">
        <v>2</v>
      </c>
      <c r="H179">
        <v>4</v>
      </c>
      <c r="I179">
        <v>4</v>
      </c>
      <c r="J179">
        <v>5</v>
      </c>
      <c r="K179">
        <v>1</v>
      </c>
      <c r="L179">
        <v>5</v>
      </c>
      <c r="M179">
        <v>5</v>
      </c>
      <c r="N179">
        <v>5</v>
      </c>
      <c r="O179">
        <v>5</v>
      </c>
      <c r="P179">
        <v>5</v>
      </c>
      <c r="Q179">
        <v>3</v>
      </c>
      <c r="R179">
        <v>2</v>
      </c>
      <c r="S179">
        <v>3</v>
      </c>
      <c r="T179">
        <v>5</v>
      </c>
      <c r="U179">
        <v>5</v>
      </c>
      <c r="V179">
        <v>1</v>
      </c>
      <c r="W179">
        <v>5</v>
      </c>
      <c r="X179">
        <v>1</v>
      </c>
      <c r="Y179">
        <v>1</v>
      </c>
      <c r="Z179">
        <v>5</v>
      </c>
      <c r="AA179">
        <v>6</v>
      </c>
      <c r="AB179">
        <v>5</v>
      </c>
      <c r="AC179">
        <v>3</v>
      </c>
      <c r="AD179">
        <v>4</v>
      </c>
      <c r="AE179">
        <v>3</v>
      </c>
      <c r="AF179">
        <v>4</v>
      </c>
      <c r="AG179">
        <v>3</v>
      </c>
      <c r="AH179">
        <v>2</v>
      </c>
      <c r="AI179">
        <v>1</v>
      </c>
      <c r="AJ179">
        <v>5</v>
      </c>
      <c r="AK179">
        <v>4</v>
      </c>
      <c r="AL179">
        <v>2</v>
      </c>
      <c r="AM179">
        <v>3</v>
      </c>
      <c r="AN179">
        <v>2</v>
      </c>
      <c r="AO179">
        <v>1</v>
      </c>
      <c r="AP179">
        <v>7</v>
      </c>
      <c r="AQ179">
        <v>-6</v>
      </c>
    </row>
    <row r="180" spans="1:43" x14ac:dyDescent="0.2">
      <c r="A180">
        <v>14932</v>
      </c>
      <c r="B180">
        <v>0</v>
      </c>
      <c r="C180">
        <v>1955</v>
      </c>
      <c r="D180" s="1">
        <v>43768.409722222219</v>
      </c>
      <c r="E180" t="s">
        <v>69</v>
      </c>
      <c r="F180">
        <v>5</v>
      </c>
      <c r="G180">
        <v>1</v>
      </c>
      <c r="H180">
        <v>5</v>
      </c>
      <c r="I180">
        <v>5</v>
      </c>
      <c r="J180">
        <v>5</v>
      </c>
      <c r="K180">
        <v>1</v>
      </c>
      <c r="L180">
        <v>1</v>
      </c>
      <c r="M180">
        <v>3</v>
      </c>
      <c r="N180">
        <v>5</v>
      </c>
      <c r="O180">
        <v>5</v>
      </c>
      <c r="P180">
        <v>5</v>
      </c>
      <c r="Q180">
        <v>3</v>
      </c>
      <c r="R180">
        <v>5</v>
      </c>
      <c r="S180">
        <v>1</v>
      </c>
      <c r="T180">
        <v>5</v>
      </c>
      <c r="U180">
        <v>5</v>
      </c>
      <c r="V180">
        <v>1</v>
      </c>
      <c r="W180">
        <v>5</v>
      </c>
      <c r="X180">
        <v>1</v>
      </c>
      <c r="Y180">
        <v>1</v>
      </c>
      <c r="Z180">
        <v>5</v>
      </c>
      <c r="AA180">
        <v>114</v>
      </c>
      <c r="AB180">
        <v>101</v>
      </c>
      <c r="AC180">
        <v>5</v>
      </c>
      <c r="AD180">
        <v>9</v>
      </c>
      <c r="AE180">
        <v>7</v>
      </c>
      <c r="AF180">
        <v>38</v>
      </c>
      <c r="AG180">
        <v>5</v>
      </c>
      <c r="AH180">
        <v>4</v>
      </c>
      <c r="AI180">
        <v>2</v>
      </c>
      <c r="AJ180">
        <v>4</v>
      </c>
      <c r="AK180">
        <v>5</v>
      </c>
      <c r="AL180">
        <v>3</v>
      </c>
      <c r="AM180">
        <v>4</v>
      </c>
      <c r="AN180">
        <v>2</v>
      </c>
      <c r="AO180">
        <v>12</v>
      </c>
      <c r="AP180">
        <v>4</v>
      </c>
      <c r="AQ180">
        <v>52</v>
      </c>
    </row>
    <row r="181" spans="1:43" x14ac:dyDescent="0.2">
      <c r="A181">
        <v>14947</v>
      </c>
      <c r="B181">
        <v>0</v>
      </c>
      <c r="C181">
        <v>1979</v>
      </c>
      <c r="D181" s="1">
        <v>43768.413194444445</v>
      </c>
      <c r="E181" t="s">
        <v>93</v>
      </c>
      <c r="F181">
        <v>2</v>
      </c>
      <c r="G181">
        <v>2</v>
      </c>
      <c r="H181">
        <v>4</v>
      </c>
      <c r="I181">
        <v>5</v>
      </c>
      <c r="J181">
        <v>5</v>
      </c>
      <c r="K181">
        <v>1</v>
      </c>
      <c r="L181">
        <v>4</v>
      </c>
      <c r="M181">
        <v>2</v>
      </c>
      <c r="N181">
        <v>1</v>
      </c>
      <c r="O181">
        <v>2</v>
      </c>
      <c r="P181">
        <v>2</v>
      </c>
      <c r="Q181">
        <v>1</v>
      </c>
      <c r="R181">
        <v>4</v>
      </c>
      <c r="S181">
        <v>1</v>
      </c>
      <c r="T181">
        <v>4</v>
      </c>
      <c r="U181">
        <v>3</v>
      </c>
      <c r="V181">
        <v>3</v>
      </c>
      <c r="W181">
        <v>4</v>
      </c>
      <c r="X181">
        <v>2</v>
      </c>
      <c r="Y181">
        <v>2</v>
      </c>
      <c r="Z181">
        <v>4</v>
      </c>
      <c r="AA181">
        <v>20</v>
      </c>
      <c r="AB181">
        <v>6</v>
      </c>
      <c r="AC181">
        <v>4</v>
      </c>
      <c r="AD181">
        <v>5</v>
      </c>
      <c r="AE181">
        <v>10</v>
      </c>
      <c r="AF181">
        <v>8</v>
      </c>
      <c r="AG181">
        <v>5</v>
      </c>
      <c r="AH181">
        <v>5</v>
      </c>
      <c r="AI181">
        <v>3</v>
      </c>
      <c r="AJ181">
        <v>4</v>
      </c>
      <c r="AK181">
        <v>7</v>
      </c>
      <c r="AL181">
        <v>4</v>
      </c>
      <c r="AM181">
        <v>5</v>
      </c>
      <c r="AN181">
        <v>3</v>
      </c>
      <c r="AO181">
        <v>4</v>
      </c>
      <c r="AP181">
        <v>7</v>
      </c>
      <c r="AQ181">
        <v>8</v>
      </c>
    </row>
    <row r="182" spans="1:43" x14ac:dyDescent="0.2">
      <c r="A182">
        <v>14908</v>
      </c>
      <c r="B182">
        <v>0</v>
      </c>
      <c r="C182">
        <v>1992</v>
      </c>
      <c r="D182" s="1">
        <v>43768.417361111111</v>
      </c>
      <c r="E182" t="s">
        <v>70</v>
      </c>
      <c r="F182">
        <v>5</v>
      </c>
      <c r="G182">
        <v>4</v>
      </c>
      <c r="H182">
        <v>2</v>
      </c>
      <c r="I182">
        <v>2</v>
      </c>
      <c r="J182">
        <v>5</v>
      </c>
      <c r="K182">
        <v>1</v>
      </c>
      <c r="L182">
        <v>4</v>
      </c>
      <c r="M182">
        <v>4</v>
      </c>
      <c r="N182">
        <v>5</v>
      </c>
      <c r="O182">
        <v>5</v>
      </c>
      <c r="P182">
        <v>5</v>
      </c>
      <c r="Q182">
        <v>1</v>
      </c>
      <c r="R182">
        <v>2</v>
      </c>
      <c r="S182">
        <v>1</v>
      </c>
      <c r="T182">
        <v>5</v>
      </c>
      <c r="U182">
        <v>5</v>
      </c>
      <c r="V182">
        <v>1</v>
      </c>
      <c r="W182">
        <v>5</v>
      </c>
      <c r="X182">
        <v>1</v>
      </c>
      <c r="Y182">
        <v>1</v>
      </c>
      <c r="Z182">
        <v>5</v>
      </c>
      <c r="AA182">
        <v>11</v>
      </c>
      <c r="AB182">
        <v>17</v>
      </c>
      <c r="AC182">
        <v>7</v>
      </c>
      <c r="AD182">
        <v>16</v>
      </c>
      <c r="AE182">
        <v>11</v>
      </c>
      <c r="AF182">
        <v>1262</v>
      </c>
      <c r="AG182">
        <v>5</v>
      </c>
      <c r="AH182">
        <v>15</v>
      </c>
      <c r="AI182">
        <v>1</v>
      </c>
      <c r="AJ182">
        <v>8</v>
      </c>
      <c r="AK182">
        <v>6</v>
      </c>
      <c r="AL182">
        <v>6</v>
      </c>
      <c r="AM182">
        <v>5</v>
      </c>
      <c r="AN182">
        <v>32</v>
      </c>
      <c r="AO182">
        <v>5</v>
      </c>
      <c r="AP182">
        <v>11</v>
      </c>
      <c r="AQ182">
        <v>-15</v>
      </c>
    </row>
    <row r="183" spans="1:43" x14ac:dyDescent="0.2">
      <c r="A183">
        <v>14968</v>
      </c>
      <c r="B183">
        <v>0</v>
      </c>
      <c r="C183">
        <v>1977</v>
      </c>
      <c r="D183" s="1">
        <v>43768.419444444444</v>
      </c>
      <c r="E183" t="s">
        <v>52</v>
      </c>
      <c r="F183">
        <v>2</v>
      </c>
      <c r="G183">
        <v>1</v>
      </c>
      <c r="H183">
        <v>5</v>
      </c>
      <c r="I183">
        <v>1</v>
      </c>
      <c r="J183">
        <v>2</v>
      </c>
      <c r="K183">
        <v>4</v>
      </c>
      <c r="L183">
        <v>2</v>
      </c>
      <c r="M183">
        <v>2</v>
      </c>
      <c r="N183">
        <v>4</v>
      </c>
      <c r="O183">
        <v>1</v>
      </c>
      <c r="P183">
        <v>1</v>
      </c>
      <c r="Q183">
        <v>1</v>
      </c>
      <c r="R183">
        <v>4</v>
      </c>
      <c r="S183">
        <v>1</v>
      </c>
      <c r="T183">
        <v>4</v>
      </c>
      <c r="U183">
        <v>1</v>
      </c>
      <c r="V183">
        <v>5</v>
      </c>
      <c r="W183">
        <v>1</v>
      </c>
      <c r="X183">
        <v>5</v>
      </c>
      <c r="Y183">
        <v>1</v>
      </c>
      <c r="Z183">
        <v>5</v>
      </c>
      <c r="AA183">
        <v>17</v>
      </c>
      <c r="AB183">
        <v>16</v>
      </c>
      <c r="AC183">
        <v>5</v>
      </c>
      <c r="AD183">
        <v>7</v>
      </c>
      <c r="AE183">
        <v>6</v>
      </c>
      <c r="AF183">
        <v>13</v>
      </c>
      <c r="AG183">
        <v>8</v>
      </c>
      <c r="AH183">
        <v>6</v>
      </c>
      <c r="AI183">
        <v>3</v>
      </c>
      <c r="AJ183">
        <v>4</v>
      </c>
      <c r="AK183">
        <v>8</v>
      </c>
      <c r="AL183">
        <v>7</v>
      </c>
      <c r="AM183">
        <v>5</v>
      </c>
      <c r="AN183">
        <v>52</v>
      </c>
      <c r="AO183">
        <v>3</v>
      </c>
      <c r="AP183">
        <v>12</v>
      </c>
      <c r="AQ183">
        <v>14</v>
      </c>
    </row>
    <row r="184" spans="1:43" x14ac:dyDescent="0.2">
      <c r="A184">
        <v>14971</v>
      </c>
      <c r="B184">
        <v>0</v>
      </c>
      <c r="C184">
        <v>1987</v>
      </c>
      <c r="D184" s="1">
        <v>43768.42083333333</v>
      </c>
      <c r="E184" t="s">
        <v>209</v>
      </c>
      <c r="F184">
        <v>5</v>
      </c>
      <c r="G184">
        <v>2</v>
      </c>
      <c r="H184">
        <v>4</v>
      </c>
      <c r="I184">
        <v>1</v>
      </c>
      <c r="J184">
        <v>4</v>
      </c>
      <c r="K184">
        <v>2</v>
      </c>
      <c r="L184">
        <v>1</v>
      </c>
      <c r="M184">
        <v>5</v>
      </c>
      <c r="N184">
        <v>5</v>
      </c>
      <c r="O184">
        <v>3</v>
      </c>
      <c r="P184">
        <v>3</v>
      </c>
      <c r="Q184">
        <v>1</v>
      </c>
      <c r="R184">
        <v>1</v>
      </c>
      <c r="S184">
        <v>1</v>
      </c>
      <c r="T184">
        <v>5</v>
      </c>
      <c r="U184">
        <v>1</v>
      </c>
      <c r="V184">
        <v>5</v>
      </c>
      <c r="W184">
        <v>4</v>
      </c>
      <c r="X184">
        <v>2</v>
      </c>
      <c r="Y184">
        <v>1</v>
      </c>
      <c r="Z184">
        <v>5</v>
      </c>
      <c r="AA184">
        <v>4</v>
      </c>
      <c r="AB184">
        <v>7</v>
      </c>
      <c r="AC184">
        <v>4</v>
      </c>
      <c r="AD184">
        <v>6</v>
      </c>
      <c r="AE184">
        <v>4</v>
      </c>
      <c r="AF184">
        <v>7</v>
      </c>
      <c r="AG184">
        <v>3</v>
      </c>
      <c r="AH184">
        <v>11</v>
      </c>
      <c r="AI184">
        <v>3</v>
      </c>
      <c r="AJ184">
        <v>4</v>
      </c>
      <c r="AK184">
        <v>6</v>
      </c>
      <c r="AL184">
        <v>2</v>
      </c>
      <c r="AM184">
        <v>4</v>
      </c>
      <c r="AN184">
        <v>4</v>
      </c>
      <c r="AO184">
        <v>3</v>
      </c>
      <c r="AP184">
        <v>7</v>
      </c>
      <c r="AQ184">
        <v>5</v>
      </c>
    </row>
    <row r="185" spans="1:43" x14ac:dyDescent="0.2">
      <c r="A185">
        <v>14980</v>
      </c>
      <c r="B185">
        <v>0</v>
      </c>
      <c r="C185">
        <v>1979</v>
      </c>
      <c r="D185" s="1">
        <v>43768.423611111109</v>
      </c>
      <c r="E185" t="s">
        <v>94</v>
      </c>
      <c r="F185">
        <v>1</v>
      </c>
      <c r="G185">
        <v>2</v>
      </c>
      <c r="H185">
        <v>4</v>
      </c>
      <c r="I185">
        <v>1</v>
      </c>
      <c r="J185">
        <v>2</v>
      </c>
      <c r="K185">
        <v>4</v>
      </c>
      <c r="L185">
        <v>4</v>
      </c>
      <c r="M185">
        <v>1</v>
      </c>
      <c r="N185">
        <v>1</v>
      </c>
      <c r="O185">
        <v>4</v>
      </c>
      <c r="P185">
        <v>3</v>
      </c>
      <c r="Q185">
        <v>1</v>
      </c>
      <c r="R185">
        <v>1</v>
      </c>
      <c r="S185">
        <v>1</v>
      </c>
      <c r="T185">
        <v>5</v>
      </c>
      <c r="U185">
        <v>5</v>
      </c>
      <c r="V185">
        <v>1</v>
      </c>
      <c r="W185">
        <v>2</v>
      </c>
      <c r="X185">
        <v>4</v>
      </c>
      <c r="Y185">
        <v>1</v>
      </c>
      <c r="Z185">
        <v>5</v>
      </c>
      <c r="AA185">
        <v>30</v>
      </c>
      <c r="AB185">
        <v>7</v>
      </c>
      <c r="AC185">
        <v>5</v>
      </c>
      <c r="AD185">
        <v>9</v>
      </c>
      <c r="AE185">
        <v>8</v>
      </c>
      <c r="AF185">
        <v>7</v>
      </c>
      <c r="AG185">
        <v>3</v>
      </c>
      <c r="AH185">
        <v>12</v>
      </c>
      <c r="AI185">
        <v>3</v>
      </c>
      <c r="AJ185">
        <v>4</v>
      </c>
      <c r="AK185">
        <v>4</v>
      </c>
      <c r="AL185">
        <v>3</v>
      </c>
      <c r="AM185">
        <v>9</v>
      </c>
      <c r="AN185">
        <v>3</v>
      </c>
      <c r="AO185">
        <v>7</v>
      </c>
      <c r="AP185">
        <v>6</v>
      </c>
      <c r="AQ185">
        <v>2</v>
      </c>
    </row>
    <row r="186" spans="1:43" x14ac:dyDescent="0.2">
      <c r="A186">
        <v>14993</v>
      </c>
      <c r="B186">
        <v>1</v>
      </c>
      <c r="C186">
        <v>1981</v>
      </c>
      <c r="D186" s="1">
        <v>43768.428472222222</v>
      </c>
      <c r="E186" t="s">
        <v>54</v>
      </c>
      <c r="F186">
        <v>2</v>
      </c>
      <c r="G186">
        <v>2</v>
      </c>
      <c r="H186">
        <v>4</v>
      </c>
      <c r="I186">
        <v>1</v>
      </c>
      <c r="J186">
        <v>5</v>
      </c>
      <c r="K186">
        <v>1</v>
      </c>
      <c r="L186">
        <v>4</v>
      </c>
      <c r="M186">
        <v>2</v>
      </c>
      <c r="N186">
        <v>4</v>
      </c>
      <c r="O186">
        <v>4</v>
      </c>
      <c r="P186">
        <v>4</v>
      </c>
      <c r="Q186">
        <v>1</v>
      </c>
      <c r="R186">
        <v>2</v>
      </c>
      <c r="S186">
        <v>4</v>
      </c>
      <c r="T186">
        <v>5</v>
      </c>
      <c r="U186">
        <v>5</v>
      </c>
      <c r="V186">
        <v>1</v>
      </c>
      <c r="W186">
        <v>4</v>
      </c>
      <c r="X186">
        <v>2</v>
      </c>
      <c r="Y186">
        <v>2</v>
      </c>
      <c r="Z186">
        <v>4</v>
      </c>
      <c r="AA186">
        <v>10</v>
      </c>
      <c r="AB186">
        <v>16</v>
      </c>
      <c r="AC186">
        <v>6</v>
      </c>
      <c r="AD186">
        <v>6</v>
      </c>
      <c r="AE186">
        <v>12</v>
      </c>
      <c r="AF186">
        <v>12</v>
      </c>
      <c r="AG186">
        <v>7</v>
      </c>
      <c r="AH186">
        <v>8</v>
      </c>
      <c r="AI186">
        <v>9</v>
      </c>
      <c r="AJ186">
        <v>4</v>
      </c>
      <c r="AK186">
        <v>7</v>
      </c>
      <c r="AL186">
        <v>13</v>
      </c>
      <c r="AM186">
        <v>9</v>
      </c>
      <c r="AN186">
        <v>8</v>
      </c>
      <c r="AO186">
        <v>17</v>
      </c>
      <c r="AP186">
        <v>12</v>
      </c>
      <c r="AQ186">
        <v>-4</v>
      </c>
    </row>
    <row r="187" spans="1:43" x14ac:dyDescent="0.2">
      <c r="A187">
        <v>14997</v>
      </c>
      <c r="B187">
        <v>0</v>
      </c>
      <c r="C187">
        <v>1997</v>
      </c>
      <c r="D187" s="1">
        <v>43768.429861111108</v>
      </c>
      <c r="E187" t="s">
        <v>209</v>
      </c>
      <c r="F187">
        <v>3</v>
      </c>
      <c r="G187">
        <v>1</v>
      </c>
      <c r="H187">
        <v>5</v>
      </c>
      <c r="I187">
        <v>2</v>
      </c>
      <c r="J187">
        <v>4</v>
      </c>
      <c r="K187">
        <v>2</v>
      </c>
      <c r="L187">
        <v>4</v>
      </c>
      <c r="M187">
        <v>4</v>
      </c>
      <c r="N187">
        <v>2</v>
      </c>
      <c r="O187">
        <v>5</v>
      </c>
      <c r="P187">
        <v>5</v>
      </c>
      <c r="Q187">
        <v>1</v>
      </c>
      <c r="R187">
        <v>2</v>
      </c>
      <c r="S187">
        <v>2</v>
      </c>
      <c r="T187">
        <v>5</v>
      </c>
      <c r="U187">
        <v>1</v>
      </c>
      <c r="V187">
        <v>5</v>
      </c>
      <c r="W187">
        <v>4</v>
      </c>
      <c r="X187">
        <v>2</v>
      </c>
      <c r="Y187">
        <v>1</v>
      </c>
      <c r="Z187">
        <v>5</v>
      </c>
      <c r="AA187">
        <v>14</v>
      </c>
      <c r="AB187">
        <v>11</v>
      </c>
      <c r="AC187">
        <v>7</v>
      </c>
      <c r="AD187">
        <v>11</v>
      </c>
      <c r="AE187">
        <v>11</v>
      </c>
      <c r="AF187">
        <v>9</v>
      </c>
      <c r="AG187">
        <v>8</v>
      </c>
      <c r="AH187">
        <v>4</v>
      </c>
      <c r="AI187">
        <v>3</v>
      </c>
      <c r="AJ187">
        <v>5</v>
      </c>
      <c r="AK187">
        <v>5</v>
      </c>
      <c r="AL187">
        <v>3</v>
      </c>
      <c r="AM187">
        <v>4</v>
      </c>
      <c r="AN187">
        <v>2</v>
      </c>
      <c r="AO187">
        <v>9</v>
      </c>
      <c r="AP187">
        <v>11</v>
      </c>
      <c r="AQ187">
        <v>-30</v>
      </c>
    </row>
    <row r="188" spans="1:43" x14ac:dyDescent="0.2">
      <c r="A188">
        <v>15002</v>
      </c>
      <c r="B188">
        <v>0</v>
      </c>
      <c r="C188">
        <v>1964</v>
      </c>
      <c r="D188" s="1">
        <v>43768.432638888888</v>
      </c>
      <c r="E188" t="s">
        <v>31</v>
      </c>
      <c r="F188">
        <v>4</v>
      </c>
      <c r="G188">
        <v>4</v>
      </c>
      <c r="H188">
        <v>2</v>
      </c>
      <c r="I188">
        <v>4</v>
      </c>
      <c r="J188">
        <v>5</v>
      </c>
      <c r="K188">
        <v>1</v>
      </c>
      <c r="L188">
        <v>5</v>
      </c>
      <c r="M188">
        <v>5</v>
      </c>
      <c r="N188">
        <v>3</v>
      </c>
      <c r="O188">
        <v>5</v>
      </c>
      <c r="P188">
        <v>5</v>
      </c>
      <c r="Q188">
        <v>1</v>
      </c>
      <c r="R188">
        <v>5</v>
      </c>
      <c r="S188">
        <v>3</v>
      </c>
      <c r="T188">
        <v>5</v>
      </c>
      <c r="U188">
        <v>5</v>
      </c>
      <c r="V188">
        <v>1</v>
      </c>
      <c r="W188">
        <v>5</v>
      </c>
      <c r="X188">
        <v>1</v>
      </c>
      <c r="Y188">
        <v>1</v>
      </c>
      <c r="Z188">
        <v>5</v>
      </c>
      <c r="AA188">
        <v>18</v>
      </c>
      <c r="AB188">
        <v>17</v>
      </c>
      <c r="AC188">
        <v>8</v>
      </c>
      <c r="AD188">
        <v>5</v>
      </c>
      <c r="AE188">
        <v>6</v>
      </c>
      <c r="AF188">
        <v>17</v>
      </c>
      <c r="AG188">
        <v>8</v>
      </c>
      <c r="AH188">
        <v>7</v>
      </c>
      <c r="AI188">
        <v>3</v>
      </c>
      <c r="AJ188">
        <v>12</v>
      </c>
      <c r="AK188">
        <v>7</v>
      </c>
      <c r="AL188">
        <v>8</v>
      </c>
      <c r="AM188">
        <v>5</v>
      </c>
      <c r="AN188">
        <v>4</v>
      </c>
      <c r="AO188">
        <v>5</v>
      </c>
      <c r="AP188">
        <v>7</v>
      </c>
      <c r="AQ188">
        <v>-14</v>
      </c>
    </row>
    <row r="189" spans="1:43" x14ac:dyDescent="0.2">
      <c r="A189">
        <v>15001</v>
      </c>
      <c r="B189">
        <v>1</v>
      </c>
      <c r="C189">
        <v>1974</v>
      </c>
      <c r="D189" s="1">
        <v>43768.434027777781</v>
      </c>
      <c r="E189" t="s">
        <v>60</v>
      </c>
      <c r="F189">
        <v>2</v>
      </c>
      <c r="G189">
        <v>4</v>
      </c>
      <c r="H189">
        <v>2</v>
      </c>
      <c r="I189">
        <v>4</v>
      </c>
      <c r="J189">
        <v>4</v>
      </c>
      <c r="K189">
        <v>2</v>
      </c>
      <c r="L189">
        <v>2</v>
      </c>
      <c r="M189">
        <v>2</v>
      </c>
      <c r="N189">
        <v>1</v>
      </c>
      <c r="O189">
        <v>2</v>
      </c>
      <c r="P189">
        <v>2</v>
      </c>
      <c r="Q189">
        <v>1</v>
      </c>
      <c r="R189">
        <v>2</v>
      </c>
      <c r="S189">
        <v>1</v>
      </c>
      <c r="T189">
        <v>2</v>
      </c>
      <c r="U189">
        <v>4</v>
      </c>
      <c r="V189">
        <v>2</v>
      </c>
      <c r="W189">
        <v>4</v>
      </c>
      <c r="X189">
        <v>2</v>
      </c>
      <c r="Y189">
        <v>1</v>
      </c>
      <c r="Z189">
        <v>5</v>
      </c>
      <c r="AA189">
        <v>20</v>
      </c>
      <c r="AB189">
        <v>10</v>
      </c>
      <c r="AC189">
        <v>31</v>
      </c>
      <c r="AD189">
        <v>5</v>
      </c>
      <c r="AE189">
        <v>30</v>
      </c>
      <c r="AF189">
        <v>25</v>
      </c>
      <c r="AG189">
        <v>31</v>
      </c>
      <c r="AH189">
        <v>4</v>
      </c>
      <c r="AI189">
        <v>14</v>
      </c>
      <c r="AJ189">
        <v>3</v>
      </c>
      <c r="AK189">
        <v>27</v>
      </c>
      <c r="AL189">
        <v>2</v>
      </c>
      <c r="AM189">
        <v>2</v>
      </c>
      <c r="AN189">
        <v>3</v>
      </c>
      <c r="AO189">
        <v>3</v>
      </c>
      <c r="AP189">
        <v>124</v>
      </c>
      <c r="AQ189">
        <v>-5</v>
      </c>
    </row>
    <row r="190" spans="1:43" x14ac:dyDescent="0.2">
      <c r="A190">
        <v>14986</v>
      </c>
      <c r="B190">
        <v>0</v>
      </c>
      <c r="C190">
        <v>1999</v>
      </c>
      <c r="D190" s="1">
        <v>43768.43472222222</v>
      </c>
      <c r="E190" t="s">
        <v>38</v>
      </c>
      <c r="F190">
        <v>2</v>
      </c>
      <c r="G190">
        <v>5</v>
      </c>
      <c r="H190">
        <v>1</v>
      </c>
      <c r="I190">
        <v>1</v>
      </c>
      <c r="J190">
        <v>2</v>
      </c>
      <c r="K190">
        <v>4</v>
      </c>
      <c r="L190">
        <v>2</v>
      </c>
      <c r="M190">
        <v>2</v>
      </c>
      <c r="N190">
        <v>2</v>
      </c>
      <c r="O190">
        <v>3</v>
      </c>
      <c r="P190">
        <v>3</v>
      </c>
      <c r="Q190">
        <v>1</v>
      </c>
      <c r="R190">
        <v>1</v>
      </c>
      <c r="S190">
        <v>2</v>
      </c>
      <c r="T190">
        <v>5</v>
      </c>
      <c r="U190">
        <v>5</v>
      </c>
      <c r="V190">
        <v>1</v>
      </c>
      <c r="W190">
        <v>4</v>
      </c>
      <c r="X190">
        <v>2</v>
      </c>
      <c r="Y190">
        <v>3</v>
      </c>
      <c r="Z190">
        <v>3</v>
      </c>
      <c r="AA190">
        <v>12</v>
      </c>
      <c r="AB190">
        <v>5</v>
      </c>
      <c r="AC190">
        <v>3</v>
      </c>
      <c r="AD190">
        <v>4</v>
      </c>
      <c r="AE190">
        <v>5</v>
      </c>
      <c r="AF190">
        <v>7</v>
      </c>
      <c r="AG190">
        <v>3</v>
      </c>
      <c r="AH190">
        <v>4</v>
      </c>
      <c r="AI190">
        <v>1</v>
      </c>
      <c r="AJ190">
        <v>3</v>
      </c>
      <c r="AK190">
        <v>5</v>
      </c>
      <c r="AL190">
        <v>3</v>
      </c>
      <c r="AM190">
        <v>3</v>
      </c>
      <c r="AN190">
        <v>3</v>
      </c>
      <c r="AO190">
        <v>3</v>
      </c>
      <c r="AP190">
        <v>5</v>
      </c>
      <c r="AQ190">
        <v>-9</v>
      </c>
    </row>
    <row r="191" spans="1:43" x14ac:dyDescent="0.2">
      <c r="A191">
        <v>15025</v>
      </c>
      <c r="B191">
        <v>0</v>
      </c>
      <c r="C191">
        <v>1986</v>
      </c>
      <c r="D191" s="1">
        <v>43768.44027777778</v>
      </c>
      <c r="E191" t="s">
        <v>31</v>
      </c>
      <c r="F191">
        <v>5</v>
      </c>
      <c r="G191">
        <v>4</v>
      </c>
      <c r="H191">
        <v>2</v>
      </c>
      <c r="I191">
        <v>1</v>
      </c>
      <c r="J191">
        <v>1</v>
      </c>
      <c r="K191">
        <v>5</v>
      </c>
      <c r="L191">
        <v>4</v>
      </c>
      <c r="M191">
        <v>4</v>
      </c>
      <c r="N191">
        <v>4</v>
      </c>
      <c r="O191">
        <v>4</v>
      </c>
      <c r="P191">
        <v>4</v>
      </c>
      <c r="Q191">
        <v>2</v>
      </c>
      <c r="R191">
        <v>4</v>
      </c>
      <c r="S191">
        <v>1</v>
      </c>
      <c r="T191">
        <v>5</v>
      </c>
      <c r="U191">
        <v>5</v>
      </c>
      <c r="V191">
        <v>1</v>
      </c>
      <c r="W191">
        <v>2</v>
      </c>
      <c r="X191">
        <v>4</v>
      </c>
      <c r="Y191">
        <v>4</v>
      </c>
      <c r="Z191">
        <v>2</v>
      </c>
      <c r="AA191">
        <v>21</v>
      </c>
      <c r="AB191">
        <v>11</v>
      </c>
      <c r="AC191">
        <v>3</v>
      </c>
      <c r="AD191">
        <v>5</v>
      </c>
      <c r="AE191">
        <v>8</v>
      </c>
      <c r="AF191">
        <v>32</v>
      </c>
      <c r="AG191">
        <v>5</v>
      </c>
      <c r="AH191">
        <v>5</v>
      </c>
      <c r="AI191">
        <v>2</v>
      </c>
      <c r="AJ191">
        <v>7</v>
      </c>
      <c r="AK191">
        <v>6</v>
      </c>
      <c r="AL191">
        <v>4</v>
      </c>
      <c r="AM191">
        <v>3</v>
      </c>
      <c r="AN191">
        <v>4</v>
      </c>
      <c r="AO191">
        <v>3</v>
      </c>
      <c r="AP191">
        <v>7</v>
      </c>
      <c r="AQ191">
        <v>8</v>
      </c>
    </row>
    <row r="192" spans="1:43" x14ac:dyDescent="0.2">
      <c r="A192">
        <v>14987</v>
      </c>
      <c r="B192">
        <v>1</v>
      </c>
      <c r="C192">
        <v>1978</v>
      </c>
      <c r="D192" s="1">
        <v>43768.440972222219</v>
      </c>
      <c r="E192" t="s">
        <v>95</v>
      </c>
      <c r="F192">
        <v>2</v>
      </c>
      <c r="G192">
        <v>1</v>
      </c>
      <c r="H192">
        <v>5</v>
      </c>
      <c r="I192">
        <v>5</v>
      </c>
      <c r="J192">
        <v>1</v>
      </c>
      <c r="K192">
        <v>5</v>
      </c>
      <c r="L192">
        <v>3</v>
      </c>
      <c r="M192">
        <v>4</v>
      </c>
      <c r="N192">
        <v>1</v>
      </c>
      <c r="O192">
        <v>2</v>
      </c>
      <c r="P192">
        <v>3</v>
      </c>
      <c r="Q192">
        <v>1</v>
      </c>
      <c r="R192">
        <v>2</v>
      </c>
      <c r="S192">
        <v>1</v>
      </c>
      <c r="T192">
        <v>5</v>
      </c>
      <c r="U192">
        <v>4</v>
      </c>
      <c r="V192">
        <v>2</v>
      </c>
      <c r="W192">
        <v>4</v>
      </c>
      <c r="X192">
        <v>2</v>
      </c>
      <c r="Y192">
        <v>3</v>
      </c>
      <c r="Z192">
        <v>3</v>
      </c>
      <c r="AA192">
        <v>15</v>
      </c>
      <c r="AB192">
        <v>13</v>
      </c>
      <c r="AC192">
        <v>7</v>
      </c>
      <c r="AD192">
        <v>4</v>
      </c>
      <c r="AE192">
        <v>5</v>
      </c>
      <c r="AF192">
        <v>9</v>
      </c>
      <c r="AG192">
        <v>4</v>
      </c>
      <c r="AH192">
        <v>5</v>
      </c>
      <c r="AI192">
        <v>19</v>
      </c>
      <c r="AJ192">
        <v>5</v>
      </c>
      <c r="AK192">
        <v>5</v>
      </c>
      <c r="AL192">
        <v>2</v>
      </c>
      <c r="AM192">
        <v>3</v>
      </c>
      <c r="AN192">
        <v>6</v>
      </c>
      <c r="AO192">
        <v>3</v>
      </c>
      <c r="AP192">
        <v>5</v>
      </c>
      <c r="AQ192">
        <v>16</v>
      </c>
    </row>
    <row r="193" spans="1:43" x14ac:dyDescent="0.2">
      <c r="A193">
        <v>14985</v>
      </c>
      <c r="B193">
        <v>0</v>
      </c>
      <c r="C193">
        <v>1998</v>
      </c>
      <c r="D193" s="1">
        <v>43768.449305555558</v>
      </c>
      <c r="E193" t="s">
        <v>96</v>
      </c>
      <c r="F193">
        <v>2</v>
      </c>
      <c r="G193">
        <v>1</v>
      </c>
      <c r="H193">
        <v>5</v>
      </c>
      <c r="I193">
        <v>1</v>
      </c>
      <c r="J193">
        <v>5</v>
      </c>
      <c r="K193">
        <v>1</v>
      </c>
      <c r="L193">
        <v>4</v>
      </c>
      <c r="M193">
        <v>3</v>
      </c>
      <c r="N193">
        <v>2</v>
      </c>
      <c r="O193">
        <v>2</v>
      </c>
      <c r="P193">
        <v>2</v>
      </c>
      <c r="Q193">
        <v>1</v>
      </c>
      <c r="R193">
        <v>4</v>
      </c>
      <c r="S193">
        <v>1</v>
      </c>
      <c r="T193">
        <v>4</v>
      </c>
      <c r="U193">
        <v>1</v>
      </c>
      <c r="V193">
        <v>5</v>
      </c>
      <c r="W193">
        <v>4</v>
      </c>
      <c r="X193">
        <v>2</v>
      </c>
      <c r="Y193">
        <v>1</v>
      </c>
      <c r="Z193">
        <v>5</v>
      </c>
      <c r="AA193">
        <v>7</v>
      </c>
      <c r="AB193">
        <v>21</v>
      </c>
      <c r="AC193">
        <v>15</v>
      </c>
      <c r="AD193">
        <v>6</v>
      </c>
      <c r="AE193">
        <v>5</v>
      </c>
      <c r="AF193">
        <v>8</v>
      </c>
      <c r="AG193">
        <v>6</v>
      </c>
      <c r="AH193">
        <v>4</v>
      </c>
      <c r="AI193">
        <v>2</v>
      </c>
      <c r="AJ193">
        <v>4</v>
      </c>
      <c r="AK193">
        <v>5</v>
      </c>
      <c r="AL193">
        <v>5</v>
      </c>
      <c r="AM193">
        <v>37</v>
      </c>
      <c r="AN193">
        <v>6</v>
      </c>
      <c r="AO193">
        <v>5</v>
      </c>
      <c r="AP193">
        <v>7</v>
      </c>
      <c r="AQ193">
        <v>-19</v>
      </c>
    </row>
    <row r="194" spans="1:43" x14ac:dyDescent="0.2">
      <c r="A194">
        <v>15045</v>
      </c>
      <c r="B194">
        <v>1</v>
      </c>
      <c r="C194">
        <v>1967</v>
      </c>
      <c r="D194" s="1">
        <v>43768.450694444444</v>
      </c>
      <c r="E194" t="s">
        <v>209</v>
      </c>
      <c r="F194">
        <v>2</v>
      </c>
      <c r="G194">
        <v>1</v>
      </c>
      <c r="H194">
        <v>5</v>
      </c>
      <c r="I194">
        <v>1</v>
      </c>
      <c r="J194">
        <v>5</v>
      </c>
      <c r="K194">
        <v>1</v>
      </c>
      <c r="L194">
        <v>5</v>
      </c>
      <c r="M194">
        <v>5</v>
      </c>
      <c r="N194">
        <v>3</v>
      </c>
      <c r="O194">
        <v>5</v>
      </c>
      <c r="P194">
        <v>5</v>
      </c>
      <c r="Q194">
        <v>1</v>
      </c>
      <c r="R194">
        <v>3</v>
      </c>
      <c r="S194">
        <v>2</v>
      </c>
      <c r="T194">
        <v>5</v>
      </c>
      <c r="U194">
        <v>1</v>
      </c>
      <c r="V194">
        <v>5</v>
      </c>
      <c r="W194">
        <v>4</v>
      </c>
      <c r="X194">
        <v>2</v>
      </c>
      <c r="Y194">
        <v>1</v>
      </c>
      <c r="Z194">
        <v>5</v>
      </c>
      <c r="AA194">
        <v>15</v>
      </c>
      <c r="AB194">
        <v>6</v>
      </c>
      <c r="AC194">
        <v>6</v>
      </c>
      <c r="AD194">
        <v>6</v>
      </c>
      <c r="AE194">
        <v>126</v>
      </c>
      <c r="AF194">
        <v>7</v>
      </c>
      <c r="AG194">
        <v>8</v>
      </c>
      <c r="AH194">
        <v>5</v>
      </c>
      <c r="AI194">
        <v>1</v>
      </c>
      <c r="AJ194">
        <v>6</v>
      </c>
      <c r="AK194">
        <v>7</v>
      </c>
      <c r="AL194">
        <v>3</v>
      </c>
      <c r="AM194">
        <v>4</v>
      </c>
      <c r="AN194">
        <v>4</v>
      </c>
      <c r="AO194">
        <v>7</v>
      </c>
      <c r="AP194">
        <v>5</v>
      </c>
      <c r="AQ194">
        <v>-24</v>
      </c>
    </row>
    <row r="195" spans="1:43" x14ac:dyDescent="0.2">
      <c r="A195">
        <v>15054</v>
      </c>
      <c r="B195">
        <v>1</v>
      </c>
      <c r="C195">
        <v>1975</v>
      </c>
      <c r="D195" s="1">
        <v>43768.451388888891</v>
      </c>
      <c r="E195" t="s">
        <v>97</v>
      </c>
      <c r="F195">
        <v>2</v>
      </c>
      <c r="G195">
        <v>2</v>
      </c>
      <c r="H195">
        <v>4</v>
      </c>
      <c r="I195">
        <v>1</v>
      </c>
      <c r="J195">
        <v>2</v>
      </c>
      <c r="K195">
        <v>4</v>
      </c>
      <c r="L195">
        <v>3</v>
      </c>
      <c r="M195">
        <v>5</v>
      </c>
      <c r="N195">
        <v>3</v>
      </c>
      <c r="O195">
        <v>2</v>
      </c>
      <c r="P195">
        <v>2</v>
      </c>
      <c r="Q195">
        <v>1</v>
      </c>
      <c r="R195">
        <v>2</v>
      </c>
      <c r="S195">
        <v>1</v>
      </c>
      <c r="T195">
        <v>5</v>
      </c>
      <c r="U195">
        <v>5</v>
      </c>
      <c r="V195">
        <v>1</v>
      </c>
      <c r="W195">
        <v>2</v>
      </c>
      <c r="X195">
        <v>4</v>
      </c>
      <c r="Y195">
        <v>1</v>
      </c>
      <c r="Z195">
        <v>5</v>
      </c>
      <c r="AA195">
        <v>14</v>
      </c>
      <c r="AB195">
        <v>12</v>
      </c>
      <c r="AC195">
        <v>4</v>
      </c>
      <c r="AD195">
        <v>7</v>
      </c>
      <c r="AE195">
        <v>6</v>
      </c>
      <c r="AF195">
        <v>10</v>
      </c>
      <c r="AG195">
        <v>10</v>
      </c>
      <c r="AH195">
        <v>5</v>
      </c>
      <c r="AI195">
        <v>2</v>
      </c>
      <c r="AJ195">
        <v>6</v>
      </c>
      <c r="AK195">
        <v>5</v>
      </c>
      <c r="AL195">
        <v>3</v>
      </c>
      <c r="AM195">
        <v>4</v>
      </c>
      <c r="AN195">
        <v>9</v>
      </c>
      <c r="AO195">
        <v>8</v>
      </c>
      <c r="AP195">
        <v>7</v>
      </c>
      <c r="AQ195">
        <v>-16</v>
      </c>
    </row>
    <row r="196" spans="1:43" x14ac:dyDescent="0.2">
      <c r="A196">
        <v>15075</v>
      </c>
      <c r="B196">
        <v>1</v>
      </c>
      <c r="C196">
        <v>2000</v>
      </c>
      <c r="D196" s="1">
        <v>43768.458333333336</v>
      </c>
      <c r="E196" t="s">
        <v>31</v>
      </c>
      <c r="F196">
        <v>2</v>
      </c>
      <c r="G196">
        <v>2</v>
      </c>
      <c r="H196">
        <v>4</v>
      </c>
      <c r="I196">
        <v>1</v>
      </c>
      <c r="J196">
        <v>5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5</v>
      </c>
      <c r="V196">
        <v>1</v>
      </c>
      <c r="W196">
        <v>5</v>
      </c>
      <c r="X196">
        <v>1</v>
      </c>
      <c r="Y196">
        <v>1</v>
      </c>
      <c r="Z196">
        <v>5</v>
      </c>
      <c r="AA196">
        <v>14</v>
      </c>
      <c r="AB196">
        <v>15</v>
      </c>
      <c r="AC196">
        <v>4</v>
      </c>
      <c r="AD196">
        <v>3</v>
      </c>
      <c r="AE196">
        <v>5</v>
      </c>
      <c r="AF196">
        <v>5</v>
      </c>
      <c r="AG196">
        <v>2</v>
      </c>
      <c r="AH196">
        <v>3</v>
      </c>
      <c r="AI196">
        <v>1</v>
      </c>
      <c r="AJ196">
        <v>4</v>
      </c>
      <c r="AK196">
        <v>4</v>
      </c>
      <c r="AL196">
        <v>3</v>
      </c>
      <c r="AM196">
        <v>4</v>
      </c>
      <c r="AN196">
        <v>2</v>
      </c>
      <c r="AO196">
        <v>7</v>
      </c>
      <c r="AP196">
        <v>7</v>
      </c>
      <c r="AQ196">
        <v>-3</v>
      </c>
    </row>
    <row r="197" spans="1:43" x14ac:dyDescent="0.2">
      <c r="A197">
        <v>15082</v>
      </c>
      <c r="B197">
        <v>1</v>
      </c>
      <c r="C197">
        <v>1966</v>
      </c>
      <c r="D197" s="1">
        <v>43768.464583333334</v>
      </c>
      <c r="E197" t="s">
        <v>54</v>
      </c>
      <c r="F197">
        <v>3</v>
      </c>
      <c r="G197">
        <v>2</v>
      </c>
      <c r="H197">
        <v>4</v>
      </c>
      <c r="I197">
        <v>5</v>
      </c>
      <c r="J197">
        <v>5</v>
      </c>
      <c r="K197">
        <v>1</v>
      </c>
      <c r="L197">
        <v>2</v>
      </c>
      <c r="M197">
        <v>2</v>
      </c>
      <c r="N197">
        <v>1</v>
      </c>
      <c r="O197">
        <v>3</v>
      </c>
      <c r="P197">
        <v>4</v>
      </c>
      <c r="Q197">
        <v>1</v>
      </c>
      <c r="R197">
        <v>5</v>
      </c>
      <c r="S197">
        <v>2</v>
      </c>
      <c r="T197">
        <v>5</v>
      </c>
      <c r="U197">
        <v>1</v>
      </c>
      <c r="V197">
        <v>5</v>
      </c>
      <c r="W197">
        <v>5</v>
      </c>
      <c r="X197">
        <v>1</v>
      </c>
      <c r="Y197">
        <v>1</v>
      </c>
      <c r="Z197">
        <v>5</v>
      </c>
      <c r="AA197">
        <v>17</v>
      </c>
      <c r="AB197">
        <v>5</v>
      </c>
      <c r="AC197">
        <v>5</v>
      </c>
      <c r="AD197">
        <v>7</v>
      </c>
      <c r="AE197">
        <v>7</v>
      </c>
      <c r="AF197">
        <v>14</v>
      </c>
      <c r="AG197">
        <v>6</v>
      </c>
      <c r="AH197">
        <v>5</v>
      </c>
      <c r="AI197">
        <v>5</v>
      </c>
      <c r="AJ197">
        <v>6</v>
      </c>
      <c r="AK197">
        <v>4</v>
      </c>
      <c r="AL197">
        <v>8</v>
      </c>
      <c r="AM197">
        <v>7</v>
      </c>
      <c r="AN197">
        <v>6</v>
      </c>
      <c r="AO197">
        <v>5</v>
      </c>
      <c r="AP197">
        <v>6</v>
      </c>
      <c r="AQ197">
        <v>24</v>
      </c>
    </row>
    <row r="198" spans="1:43" x14ac:dyDescent="0.2">
      <c r="A198">
        <v>15042</v>
      </c>
      <c r="B198">
        <v>0</v>
      </c>
      <c r="C198">
        <v>1956</v>
      </c>
      <c r="D198" s="1">
        <v>43768.47152777778</v>
      </c>
      <c r="E198" t="s">
        <v>60</v>
      </c>
      <c r="F198">
        <v>5</v>
      </c>
      <c r="G198">
        <v>4</v>
      </c>
      <c r="H198">
        <v>2</v>
      </c>
      <c r="I198">
        <v>1</v>
      </c>
      <c r="J198">
        <v>5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5</v>
      </c>
      <c r="W198">
        <v>2</v>
      </c>
      <c r="X198">
        <v>4</v>
      </c>
      <c r="Y198">
        <v>3</v>
      </c>
      <c r="Z198">
        <v>3</v>
      </c>
      <c r="AA198">
        <v>6</v>
      </c>
      <c r="AB198">
        <v>17</v>
      </c>
      <c r="AC198">
        <v>5</v>
      </c>
      <c r="AD198">
        <v>5</v>
      </c>
      <c r="AE198">
        <v>4</v>
      </c>
      <c r="AF198">
        <v>11</v>
      </c>
      <c r="AG198">
        <v>4</v>
      </c>
      <c r="AH198">
        <v>6</v>
      </c>
      <c r="AI198">
        <v>2</v>
      </c>
      <c r="AJ198">
        <v>3</v>
      </c>
      <c r="AK198">
        <v>3</v>
      </c>
      <c r="AL198">
        <v>3</v>
      </c>
      <c r="AM198">
        <v>5</v>
      </c>
      <c r="AN198">
        <v>6</v>
      </c>
      <c r="AO198">
        <v>8</v>
      </c>
      <c r="AP198">
        <v>15</v>
      </c>
      <c r="AQ198">
        <v>15</v>
      </c>
    </row>
    <row r="199" spans="1:43" x14ac:dyDescent="0.2">
      <c r="A199">
        <v>15113</v>
      </c>
      <c r="B199">
        <v>0</v>
      </c>
      <c r="C199">
        <v>1959</v>
      </c>
      <c r="D199" s="1">
        <v>43768.472916666666</v>
      </c>
      <c r="E199" t="s">
        <v>54</v>
      </c>
      <c r="F199">
        <v>3</v>
      </c>
      <c r="G199">
        <v>1</v>
      </c>
      <c r="H199">
        <v>5</v>
      </c>
      <c r="I199">
        <v>1</v>
      </c>
      <c r="J199">
        <v>5</v>
      </c>
      <c r="K199">
        <v>1</v>
      </c>
      <c r="L199">
        <v>2</v>
      </c>
      <c r="M199">
        <v>2</v>
      </c>
      <c r="N199">
        <v>1</v>
      </c>
      <c r="O199">
        <v>4</v>
      </c>
      <c r="P199">
        <v>4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5</v>
      </c>
      <c r="W199">
        <v>5</v>
      </c>
      <c r="X199">
        <v>1</v>
      </c>
      <c r="Y199">
        <v>3</v>
      </c>
      <c r="Z199">
        <v>3</v>
      </c>
      <c r="AA199">
        <v>21</v>
      </c>
      <c r="AB199">
        <v>11</v>
      </c>
      <c r="AC199">
        <v>5</v>
      </c>
      <c r="AD199">
        <v>4</v>
      </c>
      <c r="AE199">
        <v>5</v>
      </c>
      <c r="AF199">
        <v>11</v>
      </c>
      <c r="AG199">
        <v>5</v>
      </c>
      <c r="AH199">
        <v>5</v>
      </c>
      <c r="AI199">
        <v>4</v>
      </c>
      <c r="AJ199">
        <v>3</v>
      </c>
      <c r="AK199">
        <v>4</v>
      </c>
      <c r="AL199">
        <v>3</v>
      </c>
      <c r="AM199">
        <v>3</v>
      </c>
      <c r="AN199">
        <v>6</v>
      </c>
      <c r="AO199">
        <v>6</v>
      </c>
      <c r="AP199">
        <v>7</v>
      </c>
      <c r="AQ199">
        <v>-3</v>
      </c>
    </row>
    <row r="200" spans="1:43" x14ac:dyDescent="0.2">
      <c r="A200">
        <v>15096</v>
      </c>
      <c r="B200">
        <v>0</v>
      </c>
      <c r="C200">
        <v>1975</v>
      </c>
      <c r="D200" s="1">
        <v>43768.474999999999</v>
      </c>
      <c r="E200" t="s">
        <v>98</v>
      </c>
      <c r="F200">
        <v>2</v>
      </c>
      <c r="G200">
        <v>2</v>
      </c>
      <c r="H200">
        <v>4</v>
      </c>
      <c r="I200">
        <v>1</v>
      </c>
      <c r="J200">
        <v>4</v>
      </c>
      <c r="K200">
        <v>2</v>
      </c>
      <c r="L200">
        <v>3</v>
      </c>
      <c r="M200">
        <v>4</v>
      </c>
      <c r="N200">
        <v>5</v>
      </c>
      <c r="O200">
        <v>3</v>
      </c>
      <c r="P200">
        <v>3</v>
      </c>
      <c r="Q200">
        <v>1</v>
      </c>
      <c r="R200">
        <v>4</v>
      </c>
      <c r="S200">
        <v>5</v>
      </c>
      <c r="T200">
        <v>5</v>
      </c>
      <c r="U200">
        <v>5</v>
      </c>
      <c r="V200">
        <v>1</v>
      </c>
      <c r="W200">
        <v>5</v>
      </c>
      <c r="X200">
        <v>1</v>
      </c>
      <c r="Y200">
        <v>1</v>
      </c>
      <c r="Z200">
        <v>5</v>
      </c>
      <c r="AA200">
        <v>8</v>
      </c>
      <c r="AB200">
        <v>14</v>
      </c>
      <c r="AC200">
        <v>5</v>
      </c>
      <c r="AD200">
        <v>11</v>
      </c>
      <c r="AE200">
        <v>4</v>
      </c>
      <c r="AF200">
        <v>8</v>
      </c>
      <c r="AG200">
        <v>6</v>
      </c>
      <c r="AH200">
        <v>3</v>
      </c>
      <c r="AI200">
        <v>9</v>
      </c>
      <c r="AJ200">
        <v>5</v>
      </c>
      <c r="AK200">
        <v>6</v>
      </c>
      <c r="AL200">
        <v>6</v>
      </c>
      <c r="AM200">
        <v>5</v>
      </c>
      <c r="AN200">
        <v>8</v>
      </c>
      <c r="AO200">
        <v>4</v>
      </c>
      <c r="AP200">
        <v>6</v>
      </c>
      <c r="AQ200">
        <v>1</v>
      </c>
    </row>
    <row r="201" spans="1:43" x14ac:dyDescent="0.2">
      <c r="A201">
        <v>15128</v>
      </c>
      <c r="B201">
        <v>0</v>
      </c>
      <c r="C201">
        <v>1985</v>
      </c>
      <c r="D201" s="1">
        <v>43768.478472222225</v>
      </c>
      <c r="E201" t="s">
        <v>209</v>
      </c>
      <c r="F201">
        <v>2</v>
      </c>
      <c r="G201">
        <v>2</v>
      </c>
      <c r="H201">
        <v>4</v>
      </c>
      <c r="I201">
        <v>1</v>
      </c>
      <c r="J201">
        <v>5</v>
      </c>
      <c r="K201">
        <v>1</v>
      </c>
      <c r="L201">
        <v>5</v>
      </c>
      <c r="M201">
        <v>5</v>
      </c>
      <c r="N201">
        <v>2</v>
      </c>
      <c r="O201">
        <v>4</v>
      </c>
      <c r="P201">
        <v>3</v>
      </c>
      <c r="Q201">
        <v>1</v>
      </c>
      <c r="R201">
        <v>3</v>
      </c>
      <c r="S201">
        <v>1</v>
      </c>
      <c r="T201">
        <v>4</v>
      </c>
      <c r="U201">
        <v>5</v>
      </c>
      <c r="V201">
        <v>1</v>
      </c>
      <c r="W201">
        <v>4</v>
      </c>
      <c r="X201">
        <v>2</v>
      </c>
      <c r="Y201">
        <v>1</v>
      </c>
      <c r="Z201">
        <v>5</v>
      </c>
      <c r="AA201">
        <v>11</v>
      </c>
      <c r="AB201">
        <v>8</v>
      </c>
      <c r="AC201">
        <v>14</v>
      </c>
      <c r="AD201">
        <v>7</v>
      </c>
      <c r="AE201">
        <v>7</v>
      </c>
      <c r="AF201">
        <v>6</v>
      </c>
      <c r="AG201">
        <v>5</v>
      </c>
      <c r="AH201">
        <v>4</v>
      </c>
      <c r="AI201">
        <v>3</v>
      </c>
      <c r="AJ201">
        <v>12</v>
      </c>
      <c r="AK201">
        <v>5</v>
      </c>
      <c r="AL201">
        <v>4</v>
      </c>
      <c r="AM201">
        <v>4</v>
      </c>
      <c r="AN201">
        <v>9</v>
      </c>
      <c r="AO201">
        <v>5</v>
      </c>
      <c r="AP201">
        <v>4</v>
      </c>
      <c r="AQ201">
        <v>-16</v>
      </c>
    </row>
    <row r="202" spans="1:43" x14ac:dyDescent="0.2">
      <c r="A202">
        <v>15160</v>
      </c>
      <c r="B202">
        <v>0</v>
      </c>
      <c r="C202">
        <v>1976</v>
      </c>
      <c r="D202" s="1">
        <v>43768.49722222222</v>
      </c>
      <c r="E202" t="s">
        <v>60</v>
      </c>
      <c r="F202">
        <v>5</v>
      </c>
      <c r="G202">
        <v>2</v>
      </c>
      <c r="H202">
        <v>4</v>
      </c>
      <c r="I202">
        <v>1</v>
      </c>
      <c r="J202">
        <v>4</v>
      </c>
      <c r="K202">
        <v>2</v>
      </c>
      <c r="L202">
        <v>4</v>
      </c>
      <c r="M202">
        <v>1</v>
      </c>
      <c r="N202">
        <v>2</v>
      </c>
      <c r="O202">
        <v>1</v>
      </c>
      <c r="P202">
        <v>1</v>
      </c>
      <c r="Q202">
        <v>2</v>
      </c>
      <c r="R202">
        <v>2</v>
      </c>
      <c r="S202">
        <v>2</v>
      </c>
      <c r="T202">
        <v>5</v>
      </c>
      <c r="U202">
        <v>5</v>
      </c>
      <c r="V202">
        <v>1</v>
      </c>
      <c r="W202">
        <v>5</v>
      </c>
      <c r="X202">
        <v>1</v>
      </c>
      <c r="Y202">
        <v>2</v>
      </c>
      <c r="Z202">
        <v>4</v>
      </c>
      <c r="AA202">
        <v>288</v>
      </c>
      <c r="AB202">
        <v>14</v>
      </c>
      <c r="AC202">
        <v>8</v>
      </c>
      <c r="AD202">
        <v>30</v>
      </c>
      <c r="AE202">
        <v>8</v>
      </c>
      <c r="AF202">
        <v>14</v>
      </c>
      <c r="AG202">
        <v>6</v>
      </c>
      <c r="AH202">
        <v>5</v>
      </c>
      <c r="AI202">
        <v>3</v>
      </c>
      <c r="AJ202">
        <v>5</v>
      </c>
      <c r="AK202">
        <v>43</v>
      </c>
      <c r="AL202">
        <v>4</v>
      </c>
      <c r="AM202">
        <v>7</v>
      </c>
      <c r="AN202">
        <v>9</v>
      </c>
      <c r="AO202">
        <v>7</v>
      </c>
      <c r="AP202">
        <v>33</v>
      </c>
      <c r="AQ202">
        <v>2</v>
      </c>
    </row>
    <row r="203" spans="1:43" x14ac:dyDescent="0.2">
      <c r="A203">
        <v>15178</v>
      </c>
      <c r="B203">
        <v>0</v>
      </c>
      <c r="C203">
        <v>1984</v>
      </c>
      <c r="D203" s="1">
        <v>43768.502083333333</v>
      </c>
      <c r="E203" t="s">
        <v>60</v>
      </c>
      <c r="F203">
        <v>5</v>
      </c>
      <c r="G203">
        <v>4</v>
      </c>
      <c r="H203">
        <v>2</v>
      </c>
      <c r="I203">
        <v>1</v>
      </c>
      <c r="J203">
        <v>4</v>
      </c>
      <c r="K203">
        <v>2</v>
      </c>
      <c r="L203">
        <v>1</v>
      </c>
      <c r="M203">
        <v>4</v>
      </c>
      <c r="N203">
        <v>2</v>
      </c>
      <c r="O203">
        <v>5</v>
      </c>
      <c r="P203">
        <v>5</v>
      </c>
      <c r="Q203">
        <v>2</v>
      </c>
      <c r="R203">
        <v>3</v>
      </c>
      <c r="S203">
        <v>1</v>
      </c>
      <c r="T203">
        <v>4</v>
      </c>
      <c r="U203">
        <v>5</v>
      </c>
      <c r="V203">
        <v>1</v>
      </c>
      <c r="W203">
        <v>5</v>
      </c>
      <c r="X203">
        <v>1</v>
      </c>
      <c r="Y203">
        <v>3</v>
      </c>
      <c r="Z203">
        <v>3</v>
      </c>
      <c r="AA203">
        <v>72</v>
      </c>
      <c r="AB203">
        <v>35</v>
      </c>
      <c r="AC203">
        <v>5</v>
      </c>
      <c r="AD203">
        <v>7</v>
      </c>
      <c r="AE203">
        <v>4</v>
      </c>
      <c r="AF203">
        <v>12</v>
      </c>
      <c r="AG203">
        <v>13</v>
      </c>
      <c r="AH203">
        <v>5</v>
      </c>
      <c r="AI203">
        <v>3</v>
      </c>
      <c r="AJ203">
        <v>9</v>
      </c>
      <c r="AK203">
        <v>6</v>
      </c>
      <c r="AL203">
        <v>3</v>
      </c>
      <c r="AM203">
        <v>4</v>
      </c>
      <c r="AN203">
        <v>5</v>
      </c>
      <c r="AO203">
        <v>4</v>
      </c>
      <c r="AP203">
        <v>10</v>
      </c>
      <c r="AQ203">
        <v>-5</v>
      </c>
    </row>
    <row r="204" spans="1:43" x14ac:dyDescent="0.2">
      <c r="A204">
        <v>15169</v>
      </c>
      <c r="B204">
        <v>1</v>
      </c>
      <c r="C204">
        <v>1989</v>
      </c>
      <c r="D204" s="1">
        <v>43768.504166666666</v>
      </c>
      <c r="E204" t="s">
        <v>43</v>
      </c>
      <c r="F204">
        <v>5</v>
      </c>
      <c r="G204">
        <v>3</v>
      </c>
      <c r="H204">
        <v>3</v>
      </c>
      <c r="I204">
        <v>5</v>
      </c>
      <c r="J204">
        <v>5</v>
      </c>
      <c r="K204">
        <v>1</v>
      </c>
      <c r="L204">
        <v>5</v>
      </c>
      <c r="M204">
        <v>5</v>
      </c>
      <c r="N204">
        <v>5</v>
      </c>
      <c r="O204">
        <v>3</v>
      </c>
      <c r="P204">
        <v>3</v>
      </c>
      <c r="Q204">
        <v>5</v>
      </c>
      <c r="R204">
        <v>1</v>
      </c>
      <c r="S204">
        <v>5</v>
      </c>
      <c r="T204">
        <v>5</v>
      </c>
      <c r="U204">
        <v>5</v>
      </c>
      <c r="V204">
        <v>1</v>
      </c>
      <c r="W204">
        <v>5</v>
      </c>
      <c r="X204">
        <v>1</v>
      </c>
      <c r="Y204">
        <v>3</v>
      </c>
      <c r="Z204">
        <v>3</v>
      </c>
      <c r="AA204">
        <v>6</v>
      </c>
      <c r="AB204">
        <v>8</v>
      </c>
      <c r="AC204">
        <v>4</v>
      </c>
      <c r="AD204">
        <v>9</v>
      </c>
      <c r="AE204">
        <v>4</v>
      </c>
      <c r="AF204">
        <v>6</v>
      </c>
      <c r="AG204">
        <v>6</v>
      </c>
      <c r="AH204">
        <v>3</v>
      </c>
      <c r="AI204">
        <v>2</v>
      </c>
      <c r="AJ204">
        <v>4</v>
      </c>
      <c r="AK204">
        <v>6</v>
      </c>
      <c r="AL204">
        <v>3</v>
      </c>
      <c r="AM204">
        <v>3</v>
      </c>
      <c r="AN204">
        <v>3</v>
      </c>
      <c r="AO204">
        <v>2</v>
      </c>
      <c r="AP204">
        <v>5</v>
      </c>
      <c r="AQ204">
        <v>47</v>
      </c>
    </row>
    <row r="205" spans="1:43" x14ac:dyDescent="0.2">
      <c r="A205">
        <v>15186</v>
      </c>
      <c r="B205">
        <v>0</v>
      </c>
      <c r="C205">
        <v>2000</v>
      </c>
      <c r="D205" s="1">
        <v>43768.509027777778</v>
      </c>
      <c r="E205" t="s">
        <v>31</v>
      </c>
      <c r="F205">
        <v>3</v>
      </c>
      <c r="G205">
        <v>4</v>
      </c>
      <c r="H205">
        <v>2</v>
      </c>
      <c r="I205">
        <v>1</v>
      </c>
      <c r="J205">
        <v>2</v>
      </c>
      <c r="K205">
        <v>4</v>
      </c>
      <c r="L205">
        <v>3</v>
      </c>
      <c r="M205">
        <v>4</v>
      </c>
      <c r="N205">
        <v>5</v>
      </c>
      <c r="O205">
        <v>5</v>
      </c>
      <c r="P205">
        <v>4</v>
      </c>
      <c r="Q205">
        <v>1</v>
      </c>
      <c r="R205">
        <v>3</v>
      </c>
      <c r="S205">
        <v>4</v>
      </c>
      <c r="T205">
        <v>5</v>
      </c>
      <c r="U205">
        <v>5</v>
      </c>
      <c r="V205">
        <v>1</v>
      </c>
      <c r="W205">
        <v>5</v>
      </c>
      <c r="X205">
        <v>1</v>
      </c>
      <c r="Y205">
        <v>1</v>
      </c>
      <c r="Z205">
        <v>5</v>
      </c>
      <c r="AA205">
        <v>14</v>
      </c>
      <c r="AB205">
        <v>6</v>
      </c>
      <c r="AC205">
        <v>6</v>
      </c>
      <c r="AD205">
        <v>5</v>
      </c>
      <c r="AE205">
        <v>8</v>
      </c>
      <c r="AF205">
        <v>7</v>
      </c>
      <c r="AG205">
        <v>6</v>
      </c>
      <c r="AH205">
        <v>7</v>
      </c>
      <c r="AI205">
        <v>6</v>
      </c>
      <c r="AJ205">
        <v>4</v>
      </c>
      <c r="AK205">
        <v>7</v>
      </c>
      <c r="AL205">
        <v>6</v>
      </c>
      <c r="AM205">
        <v>4</v>
      </c>
      <c r="AN205">
        <v>6</v>
      </c>
      <c r="AO205">
        <v>15</v>
      </c>
      <c r="AP205">
        <v>14</v>
      </c>
      <c r="AQ205">
        <v>-11</v>
      </c>
    </row>
    <row r="206" spans="1:43" x14ac:dyDescent="0.2">
      <c r="A206">
        <v>15194</v>
      </c>
      <c r="B206">
        <v>0</v>
      </c>
      <c r="C206">
        <v>1980</v>
      </c>
      <c r="D206" s="1">
        <v>43768.509722222225</v>
      </c>
      <c r="E206" t="s">
        <v>209</v>
      </c>
      <c r="F206">
        <v>5</v>
      </c>
      <c r="G206">
        <v>1</v>
      </c>
      <c r="H206">
        <v>5</v>
      </c>
      <c r="I206">
        <v>2</v>
      </c>
      <c r="J206">
        <v>4</v>
      </c>
      <c r="K206">
        <v>2</v>
      </c>
      <c r="L206">
        <v>3</v>
      </c>
      <c r="M206">
        <v>5</v>
      </c>
      <c r="N206">
        <v>3</v>
      </c>
      <c r="O206">
        <v>5</v>
      </c>
      <c r="P206">
        <v>5</v>
      </c>
      <c r="Q206">
        <v>3</v>
      </c>
      <c r="R206">
        <v>5</v>
      </c>
      <c r="S206">
        <v>3</v>
      </c>
      <c r="T206">
        <v>5</v>
      </c>
      <c r="U206">
        <v>5</v>
      </c>
      <c r="V206">
        <v>1</v>
      </c>
      <c r="W206">
        <v>5</v>
      </c>
      <c r="X206">
        <v>1</v>
      </c>
      <c r="Y206">
        <v>1</v>
      </c>
      <c r="Z206">
        <v>5</v>
      </c>
      <c r="AA206">
        <v>10</v>
      </c>
      <c r="AB206">
        <v>8</v>
      </c>
      <c r="AC206">
        <v>4</v>
      </c>
      <c r="AD206">
        <v>9</v>
      </c>
      <c r="AE206">
        <v>3</v>
      </c>
      <c r="AF206">
        <v>4</v>
      </c>
      <c r="AG206">
        <v>32</v>
      </c>
      <c r="AH206">
        <v>20</v>
      </c>
      <c r="AI206">
        <v>1</v>
      </c>
      <c r="AJ206">
        <v>4</v>
      </c>
      <c r="AK206">
        <v>15</v>
      </c>
      <c r="AL206">
        <v>28</v>
      </c>
      <c r="AM206">
        <v>3</v>
      </c>
      <c r="AN206">
        <v>3</v>
      </c>
      <c r="AO206">
        <v>5</v>
      </c>
      <c r="AP206">
        <v>4</v>
      </c>
      <c r="AQ206">
        <v>-6</v>
      </c>
    </row>
    <row r="207" spans="1:43" x14ac:dyDescent="0.2">
      <c r="A207">
        <v>15167</v>
      </c>
      <c r="B207">
        <v>0</v>
      </c>
      <c r="C207">
        <v>1997</v>
      </c>
      <c r="D207" s="1">
        <v>43768.517361111109</v>
      </c>
      <c r="E207" t="s">
        <v>60</v>
      </c>
      <c r="F207">
        <v>2</v>
      </c>
      <c r="G207">
        <v>1</v>
      </c>
      <c r="H207">
        <v>5</v>
      </c>
      <c r="I207">
        <v>1</v>
      </c>
      <c r="J207">
        <v>5</v>
      </c>
      <c r="K207">
        <v>1</v>
      </c>
      <c r="L207">
        <v>1</v>
      </c>
      <c r="M207">
        <v>1</v>
      </c>
      <c r="N207">
        <v>2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4</v>
      </c>
      <c r="U207">
        <v>1</v>
      </c>
      <c r="V207">
        <v>5</v>
      </c>
      <c r="W207">
        <v>4</v>
      </c>
      <c r="X207">
        <v>2</v>
      </c>
      <c r="Y207">
        <v>2</v>
      </c>
      <c r="Z207">
        <v>4</v>
      </c>
      <c r="AA207">
        <v>10</v>
      </c>
      <c r="AB207">
        <v>11</v>
      </c>
      <c r="AC207">
        <v>6</v>
      </c>
      <c r="AD207">
        <v>8</v>
      </c>
      <c r="AE207">
        <v>4</v>
      </c>
      <c r="AF207">
        <v>6</v>
      </c>
      <c r="AG207">
        <v>7</v>
      </c>
      <c r="AH207">
        <v>4</v>
      </c>
      <c r="AI207">
        <v>2</v>
      </c>
      <c r="AJ207">
        <v>4</v>
      </c>
      <c r="AK207">
        <v>3</v>
      </c>
      <c r="AL207">
        <v>3</v>
      </c>
      <c r="AM207">
        <v>4</v>
      </c>
      <c r="AN207">
        <v>6</v>
      </c>
      <c r="AO207">
        <v>6</v>
      </c>
      <c r="AP207">
        <v>11</v>
      </c>
      <c r="AQ207">
        <v>-21</v>
      </c>
    </row>
    <row r="208" spans="1:43" x14ac:dyDescent="0.2">
      <c r="A208">
        <v>15179</v>
      </c>
      <c r="B208">
        <v>1</v>
      </c>
      <c r="C208">
        <v>1999</v>
      </c>
      <c r="D208" s="1">
        <v>43768.531944444447</v>
      </c>
      <c r="E208" t="s">
        <v>31</v>
      </c>
      <c r="F208">
        <v>1</v>
      </c>
      <c r="G208">
        <v>2</v>
      </c>
      <c r="H208">
        <v>4</v>
      </c>
      <c r="I208">
        <v>1</v>
      </c>
      <c r="J208">
        <v>5</v>
      </c>
      <c r="K208">
        <v>1</v>
      </c>
      <c r="L208">
        <v>5</v>
      </c>
      <c r="M208">
        <v>5</v>
      </c>
      <c r="N208">
        <v>4</v>
      </c>
      <c r="O208">
        <v>5</v>
      </c>
      <c r="P208">
        <v>4</v>
      </c>
      <c r="Q208">
        <v>2</v>
      </c>
      <c r="R208">
        <v>5</v>
      </c>
      <c r="S208">
        <v>4</v>
      </c>
      <c r="T208">
        <v>4</v>
      </c>
      <c r="U208">
        <v>4</v>
      </c>
      <c r="V208">
        <v>2</v>
      </c>
      <c r="W208">
        <v>4</v>
      </c>
      <c r="X208">
        <v>2</v>
      </c>
      <c r="Y208">
        <v>1</v>
      </c>
      <c r="Z208">
        <v>5</v>
      </c>
      <c r="AA208">
        <v>9</v>
      </c>
      <c r="AB208">
        <v>19</v>
      </c>
      <c r="AC208">
        <v>11</v>
      </c>
      <c r="AD208">
        <v>5</v>
      </c>
      <c r="AE208">
        <v>6</v>
      </c>
      <c r="AF208">
        <v>10</v>
      </c>
      <c r="AG208">
        <v>6</v>
      </c>
      <c r="AH208">
        <v>4</v>
      </c>
      <c r="AI208">
        <v>4</v>
      </c>
      <c r="AJ208">
        <v>8</v>
      </c>
      <c r="AK208">
        <v>8</v>
      </c>
      <c r="AL208">
        <v>14</v>
      </c>
      <c r="AM208">
        <v>5</v>
      </c>
      <c r="AN208">
        <v>6</v>
      </c>
      <c r="AO208">
        <v>3</v>
      </c>
      <c r="AP208">
        <v>7</v>
      </c>
      <c r="AQ208">
        <v>-11</v>
      </c>
    </row>
    <row r="209" spans="1:43" x14ac:dyDescent="0.2">
      <c r="A209">
        <v>15239</v>
      </c>
      <c r="B209">
        <v>1</v>
      </c>
      <c r="C209">
        <v>1968</v>
      </c>
      <c r="D209" s="1">
        <v>43768.531944444447</v>
      </c>
      <c r="E209" t="s">
        <v>99</v>
      </c>
      <c r="F209">
        <v>1</v>
      </c>
      <c r="G209">
        <v>1</v>
      </c>
      <c r="H209">
        <v>5</v>
      </c>
      <c r="I209">
        <v>2</v>
      </c>
      <c r="J209">
        <v>1</v>
      </c>
      <c r="K209">
        <v>5</v>
      </c>
      <c r="L209">
        <v>5</v>
      </c>
      <c r="M209">
        <v>5</v>
      </c>
      <c r="N209">
        <v>4</v>
      </c>
      <c r="O209">
        <v>5</v>
      </c>
      <c r="P209">
        <v>5</v>
      </c>
      <c r="Q209">
        <v>2</v>
      </c>
      <c r="R209">
        <v>5</v>
      </c>
      <c r="S209">
        <v>5</v>
      </c>
      <c r="T209">
        <v>5</v>
      </c>
      <c r="U209">
        <v>5</v>
      </c>
      <c r="V209">
        <v>1</v>
      </c>
      <c r="W209">
        <v>5</v>
      </c>
      <c r="X209">
        <v>1</v>
      </c>
      <c r="Y209">
        <v>1</v>
      </c>
      <c r="Z209">
        <v>5</v>
      </c>
      <c r="AA209">
        <v>31</v>
      </c>
      <c r="AB209">
        <v>9</v>
      </c>
      <c r="AC209">
        <v>5</v>
      </c>
      <c r="AD209">
        <v>4</v>
      </c>
      <c r="AE209">
        <v>5</v>
      </c>
      <c r="AF209">
        <v>7</v>
      </c>
      <c r="AG209">
        <v>5</v>
      </c>
      <c r="AH209">
        <v>2</v>
      </c>
      <c r="AI209">
        <v>2</v>
      </c>
      <c r="AJ209">
        <v>4</v>
      </c>
      <c r="AK209">
        <v>4</v>
      </c>
      <c r="AL209">
        <v>3</v>
      </c>
      <c r="AM209">
        <v>3</v>
      </c>
      <c r="AN209">
        <v>3</v>
      </c>
      <c r="AO209">
        <v>3</v>
      </c>
      <c r="AP209">
        <v>8</v>
      </c>
      <c r="AQ209">
        <v>12</v>
      </c>
    </row>
    <row r="210" spans="1:43" x14ac:dyDescent="0.2">
      <c r="A210">
        <v>15250</v>
      </c>
      <c r="B210">
        <v>0</v>
      </c>
      <c r="C210">
        <v>1979</v>
      </c>
      <c r="D210" s="1">
        <v>43768.536111111112</v>
      </c>
      <c r="E210" t="s">
        <v>100</v>
      </c>
      <c r="F210">
        <v>2</v>
      </c>
      <c r="G210">
        <v>1</v>
      </c>
      <c r="H210">
        <v>5</v>
      </c>
      <c r="I210">
        <v>1</v>
      </c>
      <c r="J210">
        <v>4</v>
      </c>
      <c r="K210">
        <v>2</v>
      </c>
      <c r="L210">
        <v>2</v>
      </c>
      <c r="M210">
        <v>3</v>
      </c>
      <c r="N210">
        <v>1</v>
      </c>
      <c r="O210">
        <v>2</v>
      </c>
      <c r="P210">
        <v>3</v>
      </c>
      <c r="Q210">
        <v>1</v>
      </c>
      <c r="R210">
        <v>1</v>
      </c>
      <c r="S210">
        <v>1</v>
      </c>
      <c r="T210">
        <v>4</v>
      </c>
      <c r="U210">
        <v>1</v>
      </c>
      <c r="V210">
        <v>5</v>
      </c>
      <c r="W210">
        <v>2</v>
      </c>
      <c r="X210">
        <v>4</v>
      </c>
      <c r="Y210">
        <v>1</v>
      </c>
      <c r="Z210">
        <v>5</v>
      </c>
      <c r="AA210">
        <v>10</v>
      </c>
      <c r="AB210">
        <v>10</v>
      </c>
      <c r="AC210">
        <v>5</v>
      </c>
      <c r="AD210">
        <v>10</v>
      </c>
      <c r="AE210">
        <v>13</v>
      </c>
      <c r="AF210">
        <v>8</v>
      </c>
      <c r="AG210">
        <v>3</v>
      </c>
      <c r="AH210">
        <v>7</v>
      </c>
      <c r="AI210">
        <v>3</v>
      </c>
      <c r="AJ210">
        <v>3</v>
      </c>
      <c r="AK210">
        <v>4</v>
      </c>
      <c r="AL210">
        <v>3</v>
      </c>
      <c r="AM210">
        <v>4</v>
      </c>
      <c r="AN210">
        <v>4</v>
      </c>
      <c r="AO210">
        <v>8</v>
      </c>
      <c r="AP210">
        <v>8</v>
      </c>
      <c r="AQ210">
        <v>-29</v>
      </c>
    </row>
    <row r="211" spans="1:43" x14ac:dyDescent="0.2">
      <c r="A211">
        <v>15242</v>
      </c>
      <c r="B211">
        <v>0</v>
      </c>
      <c r="C211">
        <v>1987</v>
      </c>
      <c r="D211" s="1">
        <v>43768.538194444445</v>
      </c>
      <c r="E211" t="s">
        <v>40</v>
      </c>
      <c r="F211">
        <v>3</v>
      </c>
      <c r="G211">
        <v>4</v>
      </c>
      <c r="H211">
        <v>2</v>
      </c>
      <c r="I211">
        <v>4</v>
      </c>
      <c r="J211">
        <v>5</v>
      </c>
      <c r="K211">
        <v>1</v>
      </c>
      <c r="L211">
        <v>5</v>
      </c>
      <c r="M211">
        <v>5</v>
      </c>
      <c r="N211">
        <v>5</v>
      </c>
      <c r="O211">
        <v>5</v>
      </c>
      <c r="P211">
        <v>3</v>
      </c>
      <c r="Q211">
        <v>2</v>
      </c>
      <c r="R211">
        <v>4</v>
      </c>
      <c r="S211">
        <v>4</v>
      </c>
      <c r="T211">
        <v>5</v>
      </c>
      <c r="U211">
        <v>5</v>
      </c>
      <c r="V211">
        <v>1</v>
      </c>
      <c r="W211">
        <v>5</v>
      </c>
      <c r="X211">
        <v>1</v>
      </c>
      <c r="Y211">
        <v>1</v>
      </c>
      <c r="Z211">
        <v>5</v>
      </c>
      <c r="AA211">
        <v>10</v>
      </c>
      <c r="AB211">
        <v>8</v>
      </c>
      <c r="AC211">
        <v>4</v>
      </c>
      <c r="AD211">
        <v>3</v>
      </c>
      <c r="AE211">
        <v>5</v>
      </c>
      <c r="AF211">
        <v>11</v>
      </c>
      <c r="AG211">
        <v>3</v>
      </c>
      <c r="AH211">
        <v>4</v>
      </c>
      <c r="AI211">
        <v>5</v>
      </c>
      <c r="AJ211">
        <v>8</v>
      </c>
      <c r="AK211">
        <v>5</v>
      </c>
      <c r="AL211">
        <v>4</v>
      </c>
      <c r="AM211">
        <v>3</v>
      </c>
      <c r="AN211">
        <v>6</v>
      </c>
      <c r="AO211">
        <v>3</v>
      </c>
      <c r="AP211">
        <v>4</v>
      </c>
      <c r="AQ211">
        <v>-15</v>
      </c>
    </row>
    <row r="212" spans="1:43" x14ac:dyDescent="0.2">
      <c r="A212">
        <v>15230</v>
      </c>
      <c r="B212">
        <v>0</v>
      </c>
      <c r="C212">
        <v>1991</v>
      </c>
      <c r="D212" s="1">
        <v>43768.552083333336</v>
      </c>
      <c r="E212" t="s">
        <v>31</v>
      </c>
      <c r="F212">
        <v>5</v>
      </c>
      <c r="G212">
        <v>2</v>
      </c>
      <c r="H212">
        <v>4</v>
      </c>
      <c r="I212">
        <v>1</v>
      </c>
      <c r="J212">
        <v>4</v>
      </c>
      <c r="K212">
        <v>2</v>
      </c>
      <c r="L212">
        <v>5</v>
      </c>
      <c r="M212">
        <v>5</v>
      </c>
      <c r="N212">
        <v>5</v>
      </c>
      <c r="O212">
        <v>5</v>
      </c>
      <c r="P212">
        <v>5</v>
      </c>
      <c r="Q212">
        <v>1</v>
      </c>
      <c r="R212">
        <v>1</v>
      </c>
      <c r="S212">
        <v>2</v>
      </c>
      <c r="T212">
        <v>5</v>
      </c>
      <c r="U212">
        <v>5</v>
      </c>
      <c r="V212">
        <v>1</v>
      </c>
      <c r="W212">
        <v>4</v>
      </c>
      <c r="X212">
        <v>2</v>
      </c>
      <c r="Y212">
        <v>5</v>
      </c>
      <c r="Z212">
        <v>1</v>
      </c>
      <c r="AA212">
        <v>13</v>
      </c>
      <c r="AB212">
        <v>14</v>
      </c>
      <c r="AC212">
        <v>5</v>
      </c>
      <c r="AD212">
        <v>5</v>
      </c>
      <c r="AE212">
        <v>5</v>
      </c>
      <c r="AF212">
        <v>9</v>
      </c>
      <c r="AG212">
        <v>6</v>
      </c>
      <c r="AH212">
        <v>3</v>
      </c>
      <c r="AI212">
        <v>3</v>
      </c>
      <c r="AJ212">
        <v>4</v>
      </c>
      <c r="AK212">
        <v>7</v>
      </c>
      <c r="AL212">
        <v>5</v>
      </c>
      <c r="AM212">
        <v>4</v>
      </c>
      <c r="AN212">
        <v>2</v>
      </c>
      <c r="AO212">
        <v>4</v>
      </c>
      <c r="AP212">
        <v>5</v>
      </c>
      <c r="AQ212">
        <v>1</v>
      </c>
    </row>
    <row r="213" spans="1:43" x14ac:dyDescent="0.2">
      <c r="A213">
        <v>15266</v>
      </c>
      <c r="B213">
        <v>0</v>
      </c>
      <c r="C213">
        <v>1995</v>
      </c>
      <c r="D213" s="1">
        <v>43768.552777777775</v>
      </c>
      <c r="E213" t="s">
        <v>209</v>
      </c>
      <c r="F213">
        <v>5</v>
      </c>
      <c r="G213">
        <v>3</v>
      </c>
      <c r="H213">
        <v>3</v>
      </c>
      <c r="I213">
        <v>1</v>
      </c>
      <c r="J213">
        <v>5</v>
      </c>
      <c r="K213">
        <v>1</v>
      </c>
      <c r="L213">
        <v>3</v>
      </c>
      <c r="M213">
        <v>1</v>
      </c>
      <c r="N213">
        <v>5</v>
      </c>
      <c r="O213">
        <v>5</v>
      </c>
      <c r="P213">
        <v>5</v>
      </c>
      <c r="Q213">
        <v>1</v>
      </c>
      <c r="R213">
        <v>5</v>
      </c>
      <c r="S213">
        <v>1</v>
      </c>
      <c r="T213">
        <v>5</v>
      </c>
      <c r="U213">
        <v>5</v>
      </c>
      <c r="V213">
        <v>1</v>
      </c>
      <c r="W213">
        <v>5</v>
      </c>
      <c r="X213">
        <v>1</v>
      </c>
      <c r="Y213">
        <v>1</v>
      </c>
      <c r="Z213">
        <v>5</v>
      </c>
      <c r="AA213">
        <v>11</v>
      </c>
      <c r="AB213">
        <v>14</v>
      </c>
      <c r="AC213">
        <v>7</v>
      </c>
      <c r="AD213">
        <v>9</v>
      </c>
      <c r="AE213">
        <v>9</v>
      </c>
      <c r="AF213">
        <v>24</v>
      </c>
      <c r="AG213">
        <v>15</v>
      </c>
      <c r="AH213">
        <v>5</v>
      </c>
      <c r="AI213">
        <v>4</v>
      </c>
      <c r="AJ213">
        <v>5</v>
      </c>
      <c r="AK213">
        <v>9</v>
      </c>
      <c r="AL213">
        <v>6</v>
      </c>
      <c r="AM213">
        <v>7</v>
      </c>
      <c r="AN213">
        <v>5</v>
      </c>
      <c r="AO213">
        <v>6</v>
      </c>
      <c r="AP213">
        <v>18</v>
      </c>
      <c r="AQ213">
        <v>27</v>
      </c>
    </row>
    <row r="214" spans="1:43" x14ac:dyDescent="0.2">
      <c r="A214">
        <v>15293</v>
      </c>
      <c r="B214">
        <v>1</v>
      </c>
      <c r="C214">
        <v>1986</v>
      </c>
      <c r="D214" s="1">
        <v>43768.563888888886</v>
      </c>
      <c r="E214" t="s">
        <v>209</v>
      </c>
      <c r="F214">
        <v>3</v>
      </c>
      <c r="G214">
        <v>2</v>
      </c>
      <c r="H214">
        <v>4</v>
      </c>
      <c r="I214">
        <v>1</v>
      </c>
      <c r="J214">
        <v>1</v>
      </c>
      <c r="K214">
        <v>5</v>
      </c>
      <c r="L214">
        <v>2</v>
      </c>
      <c r="M214">
        <v>4</v>
      </c>
      <c r="N214">
        <v>4</v>
      </c>
      <c r="O214">
        <v>1</v>
      </c>
      <c r="P214">
        <v>1</v>
      </c>
      <c r="Q214">
        <v>1</v>
      </c>
      <c r="R214">
        <v>1</v>
      </c>
      <c r="S214">
        <v>2</v>
      </c>
      <c r="T214">
        <v>5</v>
      </c>
      <c r="U214">
        <v>5</v>
      </c>
      <c r="V214">
        <v>1</v>
      </c>
      <c r="W214">
        <v>5</v>
      </c>
      <c r="X214">
        <v>1</v>
      </c>
      <c r="Y214">
        <v>1</v>
      </c>
      <c r="Z214">
        <v>5</v>
      </c>
      <c r="AA214">
        <v>19</v>
      </c>
      <c r="AB214">
        <v>10</v>
      </c>
      <c r="AC214">
        <v>4</v>
      </c>
      <c r="AD214">
        <v>9</v>
      </c>
      <c r="AE214">
        <v>4</v>
      </c>
      <c r="AF214">
        <v>9</v>
      </c>
      <c r="AG214">
        <v>6</v>
      </c>
      <c r="AH214">
        <v>6</v>
      </c>
      <c r="AI214">
        <v>3</v>
      </c>
      <c r="AJ214">
        <v>4</v>
      </c>
      <c r="AK214">
        <v>5</v>
      </c>
      <c r="AL214">
        <v>4</v>
      </c>
      <c r="AM214">
        <v>4</v>
      </c>
      <c r="AN214">
        <v>3</v>
      </c>
      <c r="AO214">
        <v>5</v>
      </c>
      <c r="AP214">
        <v>11</v>
      </c>
      <c r="AQ214">
        <v>-9</v>
      </c>
    </row>
    <row r="215" spans="1:43" x14ac:dyDescent="0.2">
      <c r="A215">
        <v>15271</v>
      </c>
      <c r="B215">
        <v>0</v>
      </c>
      <c r="C215">
        <v>1983</v>
      </c>
      <c r="D215" s="1">
        <v>43768.56527777778</v>
      </c>
      <c r="E215" t="s">
        <v>31</v>
      </c>
      <c r="F215">
        <v>4</v>
      </c>
      <c r="G215">
        <v>2</v>
      </c>
      <c r="H215">
        <v>4</v>
      </c>
      <c r="I215">
        <v>3</v>
      </c>
      <c r="J215">
        <v>1</v>
      </c>
      <c r="K215">
        <v>5</v>
      </c>
      <c r="L215">
        <v>2</v>
      </c>
      <c r="M215">
        <v>4</v>
      </c>
      <c r="N215">
        <v>4</v>
      </c>
      <c r="O215">
        <v>2</v>
      </c>
      <c r="P215">
        <v>2</v>
      </c>
      <c r="Q215">
        <v>1</v>
      </c>
      <c r="R215">
        <v>4</v>
      </c>
      <c r="S215">
        <v>2</v>
      </c>
      <c r="T215">
        <v>5</v>
      </c>
      <c r="U215">
        <v>5</v>
      </c>
      <c r="V215">
        <v>1</v>
      </c>
      <c r="W215">
        <v>4</v>
      </c>
      <c r="X215">
        <v>2</v>
      </c>
      <c r="Y215">
        <v>2</v>
      </c>
      <c r="Z215">
        <v>4</v>
      </c>
      <c r="AA215">
        <v>15</v>
      </c>
      <c r="AB215">
        <v>13</v>
      </c>
      <c r="AC215">
        <v>8</v>
      </c>
      <c r="AD215">
        <v>6</v>
      </c>
      <c r="AE215">
        <v>11</v>
      </c>
      <c r="AF215">
        <v>10</v>
      </c>
      <c r="AG215">
        <v>7</v>
      </c>
      <c r="AH215">
        <v>6</v>
      </c>
      <c r="AI215">
        <v>2</v>
      </c>
      <c r="AJ215">
        <v>15</v>
      </c>
      <c r="AK215">
        <v>12</v>
      </c>
      <c r="AL215">
        <v>5</v>
      </c>
      <c r="AM215">
        <v>4</v>
      </c>
      <c r="AN215">
        <v>9</v>
      </c>
      <c r="AO215">
        <v>4</v>
      </c>
      <c r="AP215">
        <v>11</v>
      </c>
      <c r="AQ215">
        <v>-15</v>
      </c>
    </row>
    <row r="216" spans="1:43" x14ac:dyDescent="0.2">
      <c r="A216">
        <v>15313</v>
      </c>
      <c r="B216">
        <v>1</v>
      </c>
      <c r="C216">
        <v>1996</v>
      </c>
      <c r="D216" s="1">
        <v>43768.570833333331</v>
      </c>
      <c r="E216" t="s">
        <v>38</v>
      </c>
      <c r="F216">
        <v>1</v>
      </c>
      <c r="G216">
        <v>2</v>
      </c>
      <c r="H216">
        <v>4</v>
      </c>
      <c r="I216">
        <v>2</v>
      </c>
      <c r="J216">
        <v>5</v>
      </c>
      <c r="K216">
        <v>1</v>
      </c>
      <c r="L216">
        <v>3</v>
      </c>
      <c r="M216">
        <v>2</v>
      </c>
      <c r="N216">
        <v>2</v>
      </c>
      <c r="O216">
        <v>3</v>
      </c>
      <c r="P216">
        <v>3</v>
      </c>
      <c r="Q216">
        <v>1</v>
      </c>
      <c r="R216">
        <v>1</v>
      </c>
      <c r="S216">
        <v>1</v>
      </c>
      <c r="T216">
        <v>2</v>
      </c>
      <c r="U216">
        <v>5</v>
      </c>
      <c r="V216">
        <v>1</v>
      </c>
      <c r="W216">
        <v>3</v>
      </c>
      <c r="X216">
        <v>3</v>
      </c>
      <c r="Y216">
        <v>4</v>
      </c>
      <c r="Z216">
        <v>2</v>
      </c>
      <c r="AA216">
        <v>10</v>
      </c>
      <c r="AB216">
        <v>6</v>
      </c>
      <c r="AC216">
        <v>3</v>
      </c>
      <c r="AD216">
        <v>4</v>
      </c>
      <c r="AE216">
        <v>3</v>
      </c>
      <c r="AF216">
        <v>6</v>
      </c>
      <c r="AG216">
        <v>4</v>
      </c>
      <c r="AH216">
        <v>4</v>
      </c>
      <c r="AI216">
        <v>3</v>
      </c>
      <c r="AJ216">
        <v>4</v>
      </c>
      <c r="AK216">
        <v>4</v>
      </c>
      <c r="AL216">
        <v>3</v>
      </c>
      <c r="AM216">
        <v>4</v>
      </c>
      <c r="AN216">
        <v>5</v>
      </c>
      <c r="AO216">
        <v>4</v>
      </c>
      <c r="AP216">
        <v>5</v>
      </c>
      <c r="AQ216">
        <v>-14</v>
      </c>
    </row>
    <row r="217" spans="1:43" x14ac:dyDescent="0.2">
      <c r="A217">
        <v>15332</v>
      </c>
      <c r="B217">
        <v>1</v>
      </c>
      <c r="C217">
        <v>1981</v>
      </c>
      <c r="D217" s="1">
        <v>43768.576388888891</v>
      </c>
      <c r="E217" t="s">
        <v>209</v>
      </c>
      <c r="F217">
        <v>3</v>
      </c>
      <c r="G217">
        <v>2</v>
      </c>
      <c r="H217">
        <v>4</v>
      </c>
      <c r="I217">
        <v>1</v>
      </c>
      <c r="J217">
        <v>2</v>
      </c>
      <c r="K217">
        <v>4</v>
      </c>
      <c r="L217">
        <v>1</v>
      </c>
      <c r="M217">
        <v>4</v>
      </c>
      <c r="N217">
        <v>1</v>
      </c>
      <c r="O217">
        <v>1</v>
      </c>
      <c r="P217">
        <v>1</v>
      </c>
      <c r="Q217">
        <v>1</v>
      </c>
      <c r="R217">
        <v>5</v>
      </c>
      <c r="S217">
        <v>1</v>
      </c>
      <c r="T217">
        <v>5</v>
      </c>
      <c r="U217">
        <v>2</v>
      </c>
      <c r="V217">
        <v>4</v>
      </c>
      <c r="W217">
        <v>4</v>
      </c>
      <c r="X217">
        <v>2</v>
      </c>
      <c r="Y217">
        <v>2</v>
      </c>
      <c r="Z217">
        <v>4</v>
      </c>
      <c r="AA217">
        <v>13</v>
      </c>
      <c r="AB217">
        <v>6</v>
      </c>
      <c r="AC217">
        <v>4</v>
      </c>
      <c r="AD217">
        <v>4</v>
      </c>
      <c r="AE217">
        <v>3</v>
      </c>
      <c r="AF217">
        <v>12</v>
      </c>
      <c r="AG217">
        <v>4</v>
      </c>
      <c r="AH217">
        <v>4</v>
      </c>
      <c r="AI217">
        <v>2</v>
      </c>
      <c r="AJ217">
        <v>3</v>
      </c>
      <c r="AK217">
        <v>9</v>
      </c>
      <c r="AL217">
        <v>5</v>
      </c>
      <c r="AM217">
        <v>6</v>
      </c>
      <c r="AN217">
        <v>8</v>
      </c>
      <c r="AO217">
        <v>8</v>
      </c>
      <c r="AP217">
        <v>21</v>
      </c>
      <c r="AQ217">
        <v>-5</v>
      </c>
    </row>
    <row r="218" spans="1:43" x14ac:dyDescent="0.2">
      <c r="A218">
        <v>15339</v>
      </c>
      <c r="B218">
        <v>0</v>
      </c>
      <c r="C218">
        <v>1989</v>
      </c>
      <c r="D218" s="1">
        <v>43768.57916666667</v>
      </c>
      <c r="E218" t="s">
        <v>101</v>
      </c>
      <c r="F218">
        <v>2</v>
      </c>
      <c r="G218">
        <v>5</v>
      </c>
      <c r="H218">
        <v>1</v>
      </c>
      <c r="I218">
        <v>4</v>
      </c>
      <c r="J218">
        <v>4</v>
      </c>
      <c r="K218">
        <v>2</v>
      </c>
      <c r="L218">
        <v>5</v>
      </c>
      <c r="M218">
        <v>5</v>
      </c>
      <c r="N218">
        <v>4</v>
      </c>
      <c r="O218">
        <v>5</v>
      </c>
      <c r="P218">
        <v>5</v>
      </c>
      <c r="Q218">
        <v>2</v>
      </c>
      <c r="R218">
        <v>3</v>
      </c>
      <c r="S218">
        <v>2</v>
      </c>
      <c r="T218">
        <v>5</v>
      </c>
      <c r="U218">
        <v>5</v>
      </c>
      <c r="V218">
        <v>1</v>
      </c>
      <c r="W218">
        <v>5</v>
      </c>
      <c r="X218">
        <v>1</v>
      </c>
      <c r="Y218">
        <v>2</v>
      </c>
      <c r="Z218">
        <v>4</v>
      </c>
      <c r="AA218">
        <v>10</v>
      </c>
      <c r="AB218">
        <v>5</v>
      </c>
      <c r="AC218">
        <v>3</v>
      </c>
      <c r="AD218">
        <v>5</v>
      </c>
      <c r="AE218">
        <v>4</v>
      </c>
      <c r="AF218">
        <v>5</v>
      </c>
      <c r="AG218">
        <v>4</v>
      </c>
      <c r="AH218">
        <v>3</v>
      </c>
      <c r="AI218">
        <v>2</v>
      </c>
      <c r="AJ218">
        <v>5</v>
      </c>
      <c r="AK218">
        <v>5</v>
      </c>
      <c r="AL218">
        <v>3</v>
      </c>
      <c r="AM218">
        <v>4</v>
      </c>
      <c r="AN218">
        <v>3</v>
      </c>
      <c r="AO218">
        <v>3</v>
      </c>
      <c r="AP218">
        <v>5</v>
      </c>
      <c r="AQ218">
        <v>-15</v>
      </c>
    </row>
    <row r="219" spans="1:43" x14ac:dyDescent="0.2">
      <c r="A219">
        <v>15363</v>
      </c>
      <c r="B219">
        <v>0</v>
      </c>
      <c r="C219">
        <v>1998</v>
      </c>
      <c r="D219" s="1">
        <v>43768.586805555555</v>
      </c>
      <c r="E219" t="s">
        <v>74</v>
      </c>
      <c r="F219">
        <v>1</v>
      </c>
      <c r="G219">
        <v>1</v>
      </c>
      <c r="H219">
        <v>5</v>
      </c>
      <c r="I219">
        <v>1</v>
      </c>
      <c r="J219">
        <v>1</v>
      </c>
      <c r="K219">
        <v>5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5</v>
      </c>
      <c r="W219">
        <v>4</v>
      </c>
      <c r="X219">
        <v>2</v>
      </c>
      <c r="Y219">
        <v>1</v>
      </c>
      <c r="Z219">
        <v>5</v>
      </c>
      <c r="AA219">
        <v>10</v>
      </c>
      <c r="AB219">
        <v>7</v>
      </c>
      <c r="AC219">
        <v>4</v>
      </c>
      <c r="AD219">
        <v>4</v>
      </c>
      <c r="AE219">
        <v>4</v>
      </c>
      <c r="AF219">
        <v>7</v>
      </c>
      <c r="AG219">
        <v>3</v>
      </c>
      <c r="AH219">
        <v>3</v>
      </c>
      <c r="AI219">
        <v>2</v>
      </c>
      <c r="AJ219">
        <v>2</v>
      </c>
      <c r="AK219">
        <v>3</v>
      </c>
      <c r="AL219">
        <v>2</v>
      </c>
      <c r="AM219">
        <v>4</v>
      </c>
      <c r="AN219">
        <v>3</v>
      </c>
      <c r="AO219">
        <v>4</v>
      </c>
      <c r="AP219">
        <v>6</v>
      </c>
      <c r="AQ219">
        <v>-14</v>
      </c>
    </row>
    <row r="220" spans="1:43" x14ac:dyDescent="0.2">
      <c r="A220">
        <v>15382</v>
      </c>
      <c r="B220">
        <v>0</v>
      </c>
      <c r="C220">
        <v>1992</v>
      </c>
      <c r="D220" s="1">
        <v>43768.623611111114</v>
      </c>
      <c r="E220" t="s">
        <v>102</v>
      </c>
      <c r="F220">
        <v>1</v>
      </c>
      <c r="G220">
        <v>1</v>
      </c>
      <c r="H220">
        <v>5</v>
      </c>
      <c r="I220">
        <v>1</v>
      </c>
      <c r="J220">
        <v>1</v>
      </c>
      <c r="K220">
        <v>5</v>
      </c>
      <c r="L220">
        <v>1</v>
      </c>
      <c r="M220">
        <v>2</v>
      </c>
      <c r="N220">
        <v>1</v>
      </c>
      <c r="O220">
        <v>2</v>
      </c>
      <c r="P220">
        <v>3</v>
      </c>
      <c r="Q220">
        <v>1</v>
      </c>
      <c r="R220">
        <v>1</v>
      </c>
      <c r="S220">
        <v>1</v>
      </c>
      <c r="T220">
        <v>4</v>
      </c>
      <c r="U220">
        <v>5</v>
      </c>
      <c r="V220">
        <v>1</v>
      </c>
      <c r="W220">
        <v>4</v>
      </c>
      <c r="X220">
        <v>2</v>
      </c>
      <c r="Y220">
        <v>1</v>
      </c>
      <c r="Z220">
        <v>5</v>
      </c>
      <c r="AA220">
        <v>31</v>
      </c>
      <c r="AB220">
        <v>18</v>
      </c>
      <c r="AC220">
        <v>13</v>
      </c>
      <c r="AD220">
        <v>6</v>
      </c>
      <c r="AE220">
        <v>6</v>
      </c>
      <c r="AF220">
        <v>10</v>
      </c>
      <c r="AG220">
        <v>5</v>
      </c>
      <c r="AH220">
        <v>11</v>
      </c>
      <c r="AI220">
        <v>10</v>
      </c>
      <c r="AJ220">
        <v>6</v>
      </c>
      <c r="AK220">
        <v>10</v>
      </c>
      <c r="AL220">
        <v>4</v>
      </c>
      <c r="AM220">
        <v>5</v>
      </c>
      <c r="AN220">
        <v>6</v>
      </c>
      <c r="AO220">
        <v>8</v>
      </c>
      <c r="AP220">
        <v>13</v>
      </c>
      <c r="AQ220">
        <v>-27</v>
      </c>
    </row>
    <row r="221" spans="1:43" x14ac:dyDescent="0.2">
      <c r="A221">
        <v>15437</v>
      </c>
      <c r="B221">
        <v>0</v>
      </c>
      <c r="C221">
        <v>1998</v>
      </c>
      <c r="D221" s="1">
        <v>43768.625694444447</v>
      </c>
      <c r="E221" t="s">
        <v>31</v>
      </c>
      <c r="F221">
        <v>3</v>
      </c>
      <c r="G221">
        <v>5</v>
      </c>
      <c r="H221">
        <v>1</v>
      </c>
      <c r="I221">
        <v>4</v>
      </c>
      <c r="J221">
        <v>1</v>
      </c>
      <c r="K221">
        <v>5</v>
      </c>
      <c r="L221">
        <v>5</v>
      </c>
      <c r="M221">
        <v>5</v>
      </c>
      <c r="N221">
        <v>3</v>
      </c>
      <c r="O221">
        <v>5</v>
      </c>
      <c r="P221">
        <v>4</v>
      </c>
      <c r="Q221">
        <v>1</v>
      </c>
      <c r="R221">
        <v>4</v>
      </c>
      <c r="S221">
        <v>5</v>
      </c>
      <c r="T221">
        <v>5</v>
      </c>
      <c r="U221">
        <v>5</v>
      </c>
      <c r="V221">
        <v>1</v>
      </c>
      <c r="W221">
        <v>5</v>
      </c>
      <c r="X221">
        <v>1</v>
      </c>
      <c r="Y221">
        <v>5</v>
      </c>
      <c r="Z221">
        <v>1</v>
      </c>
      <c r="AA221">
        <v>10</v>
      </c>
      <c r="AB221">
        <v>5</v>
      </c>
      <c r="AC221">
        <v>4</v>
      </c>
      <c r="AD221">
        <v>4</v>
      </c>
      <c r="AE221">
        <v>5</v>
      </c>
      <c r="AF221">
        <v>6</v>
      </c>
      <c r="AG221">
        <v>4</v>
      </c>
      <c r="AH221">
        <v>3</v>
      </c>
      <c r="AI221">
        <v>3</v>
      </c>
      <c r="AJ221">
        <v>3</v>
      </c>
      <c r="AK221">
        <v>8</v>
      </c>
      <c r="AL221">
        <v>3</v>
      </c>
      <c r="AM221">
        <v>3</v>
      </c>
      <c r="AN221">
        <v>2</v>
      </c>
      <c r="AO221">
        <v>2</v>
      </c>
      <c r="AP221">
        <v>11</v>
      </c>
      <c r="AQ221">
        <v>36</v>
      </c>
    </row>
    <row r="222" spans="1:43" x14ac:dyDescent="0.2">
      <c r="A222">
        <v>15488</v>
      </c>
      <c r="B222">
        <v>1</v>
      </c>
      <c r="C222">
        <v>2003</v>
      </c>
      <c r="D222" s="1">
        <v>43768.650694444441</v>
      </c>
      <c r="E222" t="s">
        <v>209</v>
      </c>
      <c r="F222">
        <v>5</v>
      </c>
      <c r="G222">
        <v>4</v>
      </c>
      <c r="H222">
        <v>2</v>
      </c>
      <c r="I222">
        <v>1</v>
      </c>
      <c r="J222">
        <v>5</v>
      </c>
      <c r="K222">
        <v>1</v>
      </c>
      <c r="L222">
        <v>3</v>
      </c>
      <c r="M222">
        <v>4</v>
      </c>
      <c r="N222">
        <v>4</v>
      </c>
      <c r="O222">
        <v>5</v>
      </c>
      <c r="P222">
        <v>2</v>
      </c>
      <c r="Q222">
        <v>5</v>
      </c>
      <c r="R222">
        <v>2</v>
      </c>
      <c r="S222">
        <v>2</v>
      </c>
      <c r="T222">
        <v>5</v>
      </c>
      <c r="U222">
        <v>5</v>
      </c>
      <c r="V222">
        <v>1</v>
      </c>
      <c r="W222">
        <v>5</v>
      </c>
      <c r="X222">
        <v>1</v>
      </c>
      <c r="Y222">
        <v>3</v>
      </c>
      <c r="Z222">
        <v>3</v>
      </c>
      <c r="AA222">
        <v>31</v>
      </c>
      <c r="AB222">
        <v>20</v>
      </c>
      <c r="AC222">
        <v>4</v>
      </c>
      <c r="AD222">
        <v>10</v>
      </c>
      <c r="AE222">
        <v>7</v>
      </c>
      <c r="AF222">
        <v>10</v>
      </c>
      <c r="AG222">
        <v>7</v>
      </c>
      <c r="AH222">
        <v>6</v>
      </c>
      <c r="AI222">
        <v>5</v>
      </c>
      <c r="AJ222">
        <v>6</v>
      </c>
      <c r="AK222">
        <v>7</v>
      </c>
      <c r="AL222">
        <v>3</v>
      </c>
      <c r="AM222">
        <v>5</v>
      </c>
      <c r="AN222">
        <v>4</v>
      </c>
      <c r="AO222">
        <v>4</v>
      </c>
      <c r="AP222">
        <v>6</v>
      </c>
      <c r="AQ222">
        <v>40</v>
      </c>
    </row>
    <row r="223" spans="1:43" x14ac:dyDescent="0.2">
      <c r="A223">
        <v>15487</v>
      </c>
      <c r="B223">
        <v>0</v>
      </c>
      <c r="C223">
        <v>1966</v>
      </c>
      <c r="D223" s="1">
        <v>43768.665972222225</v>
      </c>
      <c r="E223" t="s">
        <v>104</v>
      </c>
      <c r="F223">
        <v>1</v>
      </c>
      <c r="G223">
        <v>2</v>
      </c>
      <c r="H223">
        <v>4</v>
      </c>
      <c r="I223">
        <v>1</v>
      </c>
      <c r="J223">
        <v>5</v>
      </c>
      <c r="K223">
        <v>1</v>
      </c>
      <c r="L223">
        <v>4</v>
      </c>
      <c r="M223">
        <v>5</v>
      </c>
      <c r="N223">
        <v>4</v>
      </c>
      <c r="O223">
        <v>4</v>
      </c>
      <c r="P223">
        <v>5</v>
      </c>
      <c r="Q223">
        <v>1</v>
      </c>
      <c r="R223">
        <v>5</v>
      </c>
      <c r="S223">
        <v>5</v>
      </c>
      <c r="T223">
        <v>5</v>
      </c>
      <c r="U223">
        <v>5</v>
      </c>
      <c r="V223">
        <v>1</v>
      </c>
      <c r="W223">
        <v>5</v>
      </c>
      <c r="X223">
        <v>1</v>
      </c>
      <c r="Y223">
        <v>1</v>
      </c>
      <c r="Z223">
        <v>5</v>
      </c>
      <c r="AA223">
        <v>7</v>
      </c>
      <c r="AB223">
        <v>9</v>
      </c>
      <c r="AC223">
        <v>4</v>
      </c>
      <c r="AD223">
        <v>5</v>
      </c>
      <c r="AE223">
        <v>6</v>
      </c>
      <c r="AF223">
        <v>9</v>
      </c>
      <c r="AG223">
        <v>11</v>
      </c>
      <c r="AH223">
        <v>5</v>
      </c>
      <c r="AI223">
        <v>6</v>
      </c>
      <c r="AJ223">
        <v>5</v>
      </c>
      <c r="AK223">
        <v>4</v>
      </c>
      <c r="AL223">
        <v>8</v>
      </c>
      <c r="AM223">
        <v>3</v>
      </c>
      <c r="AN223">
        <v>4</v>
      </c>
      <c r="AO223">
        <v>6</v>
      </c>
      <c r="AP223">
        <v>6</v>
      </c>
      <c r="AQ223">
        <v>5</v>
      </c>
    </row>
    <row r="224" spans="1:43" x14ac:dyDescent="0.2">
      <c r="A224">
        <v>15513</v>
      </c>
      <c r="B224">
        <v>1</v>
      </c>
      <c r="C224">
        <v>1997</v>
      </c>
      <c r="D224" s="1">
        <v>43768.673611111109</v>
      </c>
      <c r="E224" t="s">
        <v>209</v>
      </c>
      <c r="F224">
        <v>3</v>
      </c>
      <c r="G224">
        <v>2</v>
      </c>
      <c r="H224">
        <v>4</v>
      </c>
      <c r="I224">
        <v>4</v>
      </c>
      <c r="J224">
        <v>2</v>
      </c>
      <c r="K224">
        <v>4</v>
      </c>
      <c r="L224">
        <v>5</v>
      </c>
      <c r="M224">
        <v>5</v>
      </c>
      <c r="N224">
        <v>4</v>
      </c>
      <c r="O224">
        <v>5</v>
      </c>
      <c r="P224">
        <v>5</v>
      </c>
      <c r="Q224">
        <v>5</v>
      </c>
      <c r="R224">
        <v>4</v>
      </c>
      <c r="S224">
        <v>4</v>
      </c>
      <c r="T224">
        <v>5</v>
      </c>
      <c r="U224">
        <v>1</v>
      </c>
      <c r="V224">
        <v>5</v>
      </c>
      <c r="W224">
        <v>4</v>
      </c>
      <c r="X224">
        <v>2</v>
      </c>
      <c r="Y224">
        <v>5</v>
      </c>
      <c r="Z224">
        <v>1</v>
      </c>
      <c r="AA224">
        <v>7</v>
      </c>
      <c r="AB224">
        <v>9</v>
      </c>
      <c r="AC224">
        <v>5</v>
      </c>
      <c r="AD224">
        <v>5</v>
      </c>
      <c r="AE224">
        <v>19</v>
      </c>
      <c r="AF224">
        <v>7</v>
      </c>
      <c r="AG224">
        <v>6</v>
      </c>
      <c r="AH224">
        <v>3</v>
      </c>
      <c r="AI224">
        <v>3</v>
      </c>
      <c r="AJ224">
        <v>5</v>
      </c>
      <c r="AK224">
        <v>5</v>
      </c>
      <c r="AL224">
        <v>3</v>
      </c>
      <c r="AM224">
        <v>4</v>
      </c>
      <c r="AN224">
        <v>4</v>
      </c>
      <c r="AO224">
        <v>4</v>
      </c>
      <c r="AP224">
        <v>7</v>
      </c>
      <c r="AQ224">
        <v>29</v>
      </c>
    </row>
    <row r="225" spans="1:43" x14ac:dyDescent="0.2">
      <c r="A225">
        <v>15500</v>
      </c>
      <c r="B225">
        <v>1</v>
      </c>
      <c r="C225">
        <v>2000</v>
      </c>
      <c r="D225" s="1">
        <v>43768.676388888889</v>
      </c>
      <c r="E225" t="s">
        <v>105</v>
      </c>
      <c r="F225">
        <v>1</v>
      </c>
      <c r="G225">
        <v>1</v>
      </c>
      <c r="H225">
        <v>5</v>
      </c>
      <c r="I225">
        <v>2</v>
      </c>
      <c r="J225">
        <v>5</v>
      </c>
      <c r="K225">
        <v>1</v>
      </c>
      <c r="L225">
        <v>2</v>
      </c>
      <c r="M225">
        <v>5</v>
      </c>
      <c r="N225">
        <v>4</v>
      </c>
      <c r="O225">
        <v>4</v>
      </c>
      <c r="P225">
        <v>1</v>
      </c>
      <c r="Q225">
        <v>1</v>
      </c>
      <c r="R225">
        <v>5</v>
      </c>
      <c r="S225">
        <v>5</v>
      </c>
      <c r="T225">
        <v>5</v>
      </c>
      <c r="U225">
        <v>1</v>
      </c>
      <c r="V225">
        <v>5</v>
      </c>
      <c r="W225">
        <v>5</v>
      </c>
      <c r="X225">
        <v>1</v>
      </c>
      <c r="Y225">
        <v>1</v>
      </c>
      <c r="Z225">
        <v>5</v>
      </c>
      <c r="AA225">
        <v>10</v>
      </c>
      <c r="AB225">
        <v>5</v>
      </c>
      <c r="AC225">
        <v>5</v>
      </c>
      <c r="AD225">
        <v>5</v>
      </c>
      <c r="AE225">
        <v>6</v>
      </c>
      <c r="AF225">
        <v>7</v>
      </c>
      <c r="AG225">
        <v>4</v>
      </c>
      <c r="AH225">
        <v>6</v>
      </c>
      <c r="AI225">
        <v>4</v>
      </c>
      <c r="AJ225">
        <v>7</v>
      </c>
      <c r="AK225">
        <v>7</v>
      </c>
      <c r="AL225">
        <v>10</v>
      </c>
      <c r="AM225">
        <v>4</v>
      </c>
      <c r="AN225">
        <v>5</v>
      </c>
      <c r="AO225">
        <v>4</v>
      </c>
      <c r="AP225">
        <v>7</v>
      </c>
      <c r="AQ225">
        <v>48</v>
      </c>
    </row>
    <row r="226" spans="1:43" x14ac:dyDescent="0.2">
      <c r="A226">
        <v>15537</v>
      </c>
      <c r="B226">
        <v>1</v>
      </c>
      <c r="C226">
        <v>1979</v>
      </c>
      <c r="D226" s="1">
        <v>43768.679166666669</v>
      </c>
      <c r="E226" t="s">
        <v>209</v>
      </c>
      <c r="F226">
        <v>1</v>
      </c>
      <c r="G226">
        <v>1</v>
      </c>
      <c r="H226">
        <v>5</v>
      </c>
      <c r="I226">
        <v>1</v>
      </c>
      <c r="J226">
        <v>2</v>
      </c>
      <c r="K226">
        <v>4</v>
      </c>
      <c r="L226">
        <v>1</v>
      </c>
      <c r="M226">
        <v>1</v>
      </c>
      <c r="N226">
        <v>1</v>
      </c>
      <c r="O226">
        <v>4</v>
      </c>
      <c r="P226">
        <v>1</v>
      </c>
      <c r="Q226">
        <v>1</v>
      </c>
      <c r="R226">
        <v>1</v>
      </c>
      <c r="S226">
        <v>1</v>
      </c>
      <c r="T226">
        <v>4</v>
      </c>
      <c r="U226">
        <v>1</v>
      </c>
      <c r="V226">
        <v>5</v>
      </c>
      <c r="W226">
        <v>5</v>
      </c>
      <c r="X226">
        <v>1</v>
      </c>
      <c r="Y226">
        <v>1</v>
      </c>
      <c r="Z226">
        <v>5</v>
      </c>
      <c r="AA226">
        <v>10</v>
      </c>
      <c r="AB226">
        <v>6</v>
      </c>
      <c r="AC226">
        <v>4</v>
      </c>
      <c r="AD226">
        <v>16</v>
      </c>
      <c r="AE226">
        <v>4</v>
      </c>
      <c r="AF226">
        <v>5</v>
      </c>
      <c r="AG226">
        <v>5</v>
      </c>
      <c r="AH226">
        <v>11</v>
      </c>
      <c r="AI226">
        <v>10</v>
      </c>
      <c r="AJ226">
        <v>3</v>
      </c>
      <c r="AK226">
        <v>4</v>
      </c>
      <c r="AL226">
        <v>3</v>
      </c>
      <c r="AM226">
        <v>5</v>
      </c>
      <c r="AN226">
        <v>7</v>
      </c>
      <c r="AO226">
        <v>9</v>
      </c>
      <c r="AP226">
        <v>9</v>
      </c>
      <c r="AQ226">
        <v>1</v>
      </c>
    </row>
    <row r="227" spans="1:43" x14ac:dyDescent="0.2">
      <c r="A227">
        <v>15530</v>
      </c>
      <c r="B227">
        <v>0</v>
      </c>
      <c r="C227">
        <v>1984</v>
      </c>
      <c r="D227" s="1">
        <v>43768.693055555559</v>
      </c>
      <c r="E227" t="s">
        <v>106</v>
      </c>
      <c r="F227">
        <v>1</v>
      </c>
      <c r="G227">
        <v>4</v>
      </c>
      <c r="H227">
        <v>2</v>
      </c>
      <c r="I227">
        <v>1</v>
      </c>
      <c r="J227">
        <v>5</v>
      </c>
      <c r="K227">
        <v>1</v>
      </c>
      <c r="L227">
        <v>5</v>
      </c>
      <c r="M227">
        <v>5</v>
      </c>
      <c r="N227">
        <v>5</v>
      </c>
      <c r="O227">
        <v>5</v>
      </c>
      <c r="P227">
        <v>5</v>
      </c>
      <c r="Q227">
        <v>5</v>
      </c>
      <c r="R227">
        <v>3</v>
      </c>
      <c r="S227">
        <v>1</v>
      </c>
      <c r="T227">
        <v>5</v>
      </c>
      <c r="U227">
        <v>5</v>
      </c>
      <c r="V227">
        <v>1</v>
      </c>
      <c r="W227">
        <v>5</v>
      </c>
      <c r="X227">
        <v>1</v>
      </c>
      <c r="Y227">
        <v>1</v>
      </c>
      <c r="Z227">
        <v>5</v>
      </c>
      <c r="AA227">
        <v>7</v>
      </c>
      <c r="AB227">
        <v>5</v>
      </c>
      <c r="AC227">
        <v>6</v>
      </c>
      <c r="AD227">
        <v>11</v>
      </c>
      <c r="AE227">
        <v>10</v>
      </c>
      <c r="AF227">
        <v>15</v>
      </c>
      <c r="AG227">
        <v>12</v>
      </c>
      <c r="AH227">
        <v>5</v>
      </c>
      <c r="AI227">
        <v>3</v>
      </c>
      <c r="AJ227">
        <v>6</v>
      </c>
      <c r="AK227">
        <v>13</v>
      </c>
      <c r="AL227">
        <v>6</v>
      </c>
      <c r="AM227">
        <v>5</v>
      </c>
      <c r="AN227">
        <v>4</v>
      </c>
      <c r="AO227">
        <v>3</v>
      </c>
      <c r="AP227">
        <v>7</v>
      </c>
      <c r="AQ227">
        <v>56</v>
      </c>
    </row>
    <row r="228" spans="1:43" x14ac:dyDescent="0.2">
      <c r="A228">
        <v>15569</v>
      </c>
      <c r="B228">
        <v>1</v>
      </c>
      <c r="C228">
        <v>1997</v>
      </c>
      <c r="D228" s="1">
        <v>43768.70416666667</v>
      </c>
      <c r="E228" t="s">
        <v>38</v>
      </c>
      <c r="F228">
        <v>2</v>
      </c>
      <c r="G228">
        <v>1</v>
      </c>
      <c r="H228">
        <v>5</v>
      </c>
      <c r="I228">
        <v>1</v>
      </c>
      <c r="J228">
        <v>4</v>
      </c>
      <c r="K228">
        <v>2</v>
      </c>
      <c r="L228">
        <v>1</v>
      </c>
      <c r="M228">
        <v>5</v>
      </c>
      <c r="N228">
        <v>3</v>
      </c>
      <c r="O228">
        <v>5</v>
      </c>
      <c r="P228">
        <v>2</v>
      </c>
      <c r="Q228">
        <v>1</v>
      </c>
      <c r="R228">
        <v>2</v>
      </c>
      <c r="S228">
        <v>1</v>
      </c>
      <c r="T228">
        <v>4</v>
      </c>
      <c r="U228">
        <v>5</v>
      </c>
      <c r="V228">
        <v>1</v>
      </c>
      <c r="W228">
        <v>4</v>
      </c>
      <c r="X228">
        <v>2</v>
      </c>
      <c r="Y228">
        <v>1</v>
      </c>
      <c r="Z228">
        <v>5</v>
      </c>
      <c r="AA228">
        <v>9</v>
      </c>
      <c r="AB228">
        <v>8</v>
      </c>
      <c r="AC228">
        <v>6</v>
      </c>
      <c r="AD228">
        <v>7</v>
      </c>
      <c r="AE228">
        <v>7</v>
      </c>
      <c r="AF228">
        <v>9</v>
      </c>
      <c r="AG228">
        <v>5</v>
      </c>
      <c r="AH228">
        <v>3</v>
      </c>
      <c r="AI228">
        <v>3</v>
      </c>
      <c r="AJ228">
        <v>3</v>
      </c>
      <c r="AK228">
        <v>11</v>
      </c>
      <c r="AL228">
        <v>5</v>
      </c>
      <c r="AM228">
        <v>4</v>
      </c>
      <c r="AN228">
        <v>3</v>
      </c>
      <c r="AO228">
        <v>11</v>
      </c>
      <c r="AP228">
        <v>8</v>
      </c>
      <c r="AQ228">
        <v>-1</v>
      </c>
    </row>
    <row r="229" spans="1:43" x14ac:dyDescent="0.2">
      <c r="A229">
        <v>15486</v>
      </c>
      <c r="B229">
        <v>1</v>
      </c>
      <c r="C229">
        <v>1990</v>
      </c>
      <c r="D229" s="1">
        <v>43768.704861111109</v>
      </c>
      <c r="E229" t="s">
        <v>54</v>
      </c>
      <c r="F229">
        <v>3</v>
      </c>
      <c r="G229">
        <v>2</v>
      </c>
      <c r="H229">
        <v>4</v>
      </c>
      <c r="I229">
        <v>1</v>
      </c>
      <c r="J229">
        <v>5</v>
      </c>
      <c r="K229">
        <v>1</v>
      </c>
      <c r="L229">
        <v>5</v>
      </c>
      <c r="M229">
        <v>4</v>
      </c>
      <c r="N229">
        <v>4</v>
      </c>
      <c r="O229">
        <v>5</v>
      </c>
      <c r="P229">
        <v>5</v>
      </c>
      <c r="Q229">
        <v>1</v>
      </c>
      <c r="R229">
        <v>1</v>
      </c>
      <c r="S229">
        <v>1</v>
      </c>
      <c r="T229">
        <v>5</v>
      </c>
      <c r="U229">
        <v>1</v>
      </c>
      <c r="V229">
        <v>5</v>
      </c>
      <c r="W229">
        <v>4</v>
      </c>
      <c r="X229">
        <v>2</v>
      </c>
      <c r="Y229">
        <v>2</v>
      </c>
      <c r="Z229">
        <v>4</v>
      </c>
      <c r="AA229">
        <v>19</v>
      </c>
      <c r="AB229">
        <v>15</v>
      </c>
      <c r="AC229">
        <v>3</v>
      </c>
      <c r="AD229">
        <v>4</v>
      </c>
      <c r="AE229">
        <v>4</v>
      </c>
      <c r="AF229">
        <v>8</v>
      </c>
      <c r="AG229">
        <v>7</v>
      </c>
      <c r="AH229">
        <v>4</v>
      </c>
      <c r="AI229">
        <v>2</v>
      </c>
      <c r="AJ229">
        <v>3</v>
      </c>
      <c r="AK229">
        <v>3</v>
      </c>
      <c r="AL229">
        <v>2</v>
      </c>
      <c r="AM229">
        <v>3</v>
      </c>
      <c r="AN229">
        <v>2</v>
      </c>
      <c r="AO229">
        <v>4</v>
      </c>
      <c r="AP229">
        <v>8</v>
      </c>
      <c r="AQ229">
        <v>-18</v>
      </c>
    </row>
    <row r="230" spans="1:43" x14ac:dyDescent="0.2">
      <c r="A230">
        <v>15494</v>
      </c>
      <c r="B230">
        <v>0</v>
      </c>
      <c r="C230">
        <v>1981</v>
      </c>
      <c r="D230" s="1">
        <v>43768.706250000003</v>
      </c>
      <c r="E230" t="s">
        <v>31</v>
      </c>
      <c r="F230">
        <v>5</v>
      </c>
      <c r="G230">
        <v>2</v>
      </c>
      <c r="H230">
        <v>4</v>
      </c>
      <c r="I230">
        <v>1</v>
      </c>
      <c r="J230">
        <v>2</v>
      </c>
      <c r="K230">
        <v>4</v>
      </c>
      <c r="L230">
        <v>5</v>
      </c>
      <c r="M230">
        <v>5</v>
      </c>
      <c r="N230">
        <v>5</v>
      </c>
      <c r="O230">
        <v>5</v>
      </c>
      <c r="P230">
        <v>5</v>
      </c>
      <c r="Q230">
        <v>3</v>
      </c>
      <c r="R230">
        <v>3</v>
      </c>
      <c r="S230">
        <v>3</v>
      </c>
      <c r="T230">
        <v>4</v>
      </c>
      <c r="U230">
        <v>5</v>
      </c>
      <c r="V230">
        <v>1</v>
      </c>
      <c r="W230">
        <v>5</v>
      </c>
      <c r="X230">
        <v>1</v>
      </c>
      <c r="Y230">
        <v>2</v>
      </c>
      <c r="Z230">
        <v>4</v>
      </c>
      <c r="AA230">
        <v>17</v>
      </c>
      <c r="AB230">
        <v>11</v>
      </c>
      <c r="AC230">
        <v>2</v>
      </c>
      <c r="AD230">
        <v>6</v>
      </c>
      <c r="AE230">
        <v>5</v>
      </c>
      <c r="AF230">
        <v>9</v>
      </c>
      <c r="AG230">
        <v>7</v>
      </c>
      <c r="AH230">
        <v>5</v>
      </c>
      <c r="AI230">
        <v>3</v>
      </c>
      <c r="AJ230">
        <v>5</v>
      </c>
      <c r="AK230">
        <v>5</v>
      </c>
      <c r="AL230">
        <v>2</v>
      </c>
      <c r="AM230">
        <v>5</v>
      </c>
      <c r="AN230">
        <v>2</v>
      </c>
      <c r="AO230">
        <v>6</v>
      </c>
      <c r="AP230">
        <v>5</v>
      </c>
      <c r="AQ230">
        <v>-7</v>
      </c>
    </row>
    <row r="231" spans="1:43" x14ac:dyDescent="0.2">
      <c r="A231">
        <v>14895</v>
      </c>
      <c r="B231">
        <v>0</v>
      </c>
      <c r="C231">
        <v>1995</v>
      </c>
      <c r="D231" s="1">
        <v>43768.706944444442</v>
      </c>
      <c r="E231" t="s">
        <v>54</v>
      </c>
      <c r="F231">
        <v>2</v>
      </c>
      <c r="G231">
        <v>2</v>
      </c>
      <c r="H231">
        <v>4</v>
      </c>
      <c r="I231">
        <v>4</v>
      </c>
      <c r="J231">
        <v>5</v>
      </c>
      <c r="K231">
        <v>1</v>
      </c>
      <c r="L231">
        <v>5</v>
      </c>
      <c r="M231">
        <v>5</v>
      </c>
      <c r="N231">
        <v>5</v>
      </c>
      <c r="O231">
        <v>5</v>
      </c>
      <c r="P231">
        <v>5</v>
      </c>
      <c r="Q231">
        <v>2</v>
      </c>
      <c r="R231">
        <v>5</v>
      </c>
      <c r="S231">
        <v>5</v>
      </c>
      <c r="T231">
        <v>5</v>
      </c>
      <c r="U231">
        <v>5</v>
      </c>
      <c r="V231">
        <v>1</v>
      </c>
      <c r="W231">
        <v>5</v>
      </c>
      <c r="X231">
        <v>1</v>
      </c>
      <c r="Y231">
        <v>4</v>
      </c>
      <c r="Z231">
        <v>2</v>
      </c>
      <c r="AA231">
        <v>60</v>
      </c>
      <c r="AB231">
        <v>4</v>
      </c>
      <c r="AC231">
        <v>6</v>
      </c>
      <c r="AD231">
        <v>5</v>
      </c>
      <c r="AE231">
        <v>4</v>
      </c>
      <c r="AF231">
        <v>5</v>
      </c>
      <c r="AG231">
        <v>4</v>
      </c>
      <c r="AH231">
        <v>2</v>
      </c>
      <c r="AI231">
        <v>2</v>
      </c>
      <c r="AJ231">
        <v>6</v>
      </c>
      <c r="AK231">
        <v>3</v>
      </c>
      <c r="AL231">
        <v>3</v>
      </c>
      <c r="AM231">
        <v>2</v>
      </c>
      <c r="AN231">
        <v>3</v>
      </c>
      <c r="AO231">
        <v>3</v>
      </c>
      <c r="AP231">
        <v>11</v>
      </c>
      <c r="AQ231">
        <v>-4</v>
      </c>
    </row>
    <row r="232" spans="1:43" x14ac:dyDescent="0.2">
      <c r="A232">
        <v>15575</v>
      </c>
      <c r="B232">
        <v>0</v>
      </c>
      <c r="C232">
        <v>1971</v>
      </c>
      <c r="D232" s="1">
        <v>43768.709722222222</v>
      </c>
      <c r="E232" t="s">
        <v>71</v>
      </c>
      <c r="F232">
        <v>2</v>
      </c>
      <c r="G232">
        <v>1</v>
      </c>
      <c r="H232">
        <v>5</v>
      </c>
      <c r="I232">
        <v>1</v>
      </c>
      <c r="J232">
        <v>5</v>
      </c>
      <c r="K232">
        <v>1</v>
      </c>
      <c r="L232">
        <v>3</v>
      </c>
      <c r="M232">
        <v>3</v>
      </c>
      <c r="N232">
        <v>1</v>
      </c>
      <c r="O232">
        <v>5</v>
      </c>
      <c r="P232">
        <v>3</v>
      </c>
      <c r="Q232">
        <v>1</v>
      </c>
      <c r="R232">
        <v>1</v>
      </c>
      <c r="S232">
        <v>1</v>
      </c>
      <c r="T232">
        <v>3</v>
      </c>
      <c r="U232">
        <v>1</v>
      </c>
      <c r="V232">
        <v>5</v>
      </c>
      <c r="W232">
        <v>2</v>
      </c>
      <c r="X232">
        <v>4</v>
      </c>
      <c r="Y232">
        <v>5</v>
      </c>
      <c r="Z232">
        <v>1</v>
      </c>
      <c r="AA232">
        <v>15</v>
      </c>
      <c r="AB232">
        <v>14</v>
      </c>
      <c r="AC232">
        <v>7</v>
      </c>
      <c r="AD232">
        <v>9</v>
      </c>
      <c r="AE232">
        <v>6</v>
      </c>
      <c r="AF232">
        <v>14</v>
      </c>
      <c r="AG232">
        <v>6</v>
      </c>
      <c r="AH232">
        <v>7</v>
      </c>
      <c r="AI232">
        <v>3</v>
      </c>
      <c r="AJ232">
        <v>5</v>
      </c>
      <c r="AK232">
        <v>5</v>
      </c>
      <c r="AL232">
        <v>6</v>
      </c>
      <c r="AM232">
        <v>9</v>
      </c>
      <c r="AN232">
        <v>5</v>
      </c>
      <c r="AO232">
        <v>7</v>
      </c>
      <c r="AP232">
        <v>6</v>
      </c>
      <c r="AQ232">
        <v>0</v>
      </c>
    </row>
    <row r="233" spans="1:43" x14ac:dyDescent="0.2">
      <c r="A233">
        <v>14922</v>
      </c>
      <c r="B233">
        <v>0</v>
      </c>
      <c r="C233">
        <v>1986</v>
      </c>
      <c r="D233" s="1">
        <v>43768.729166666664</v>
      </c>
      <c r="E233" t="s">
        <v>107</v>
      </c>
      <c r="F233">
        <v>3</v>
      </c>
      <c r="G233">
        <v>1</v>
      </c>
      <c r="H233">
        <v>5</v>
      </c>
      <c r="I233">
        <v>1</v>
      </c>
      <c r="J233">
        <v>3</v>
      </c>
      <c r="K233">
        <v>3</v>
      </c>
      <c r="L233">
        <v>4</v>
      </c>
      <c r="M233">
        <v>5</v>
      </c>
      <c r="N233">
        <v>4</v>
      </c>
      <c r="O233">
        <v>5</v>
      </c>
      <c r="P233">
        <v>5</v>
      </c>
      <c r="Q233">
        <v>1</v>
      </c>
      <c r="R233">
        <v>1</v>
      </c>
      <c r="S233">
        <v>1</v>
      </c>
      <c r="T233">
        <v>5</v>
      </c>
      <c r="U233">
        <v>1</v>
      </c>
      <c r="V233">
        <v>5</v>
      </c>
      <c r="W233">
        <v>5</v>
      </c>
      <c r="X233">
        <v>1</v>
      </c>
      <c r="Y233">
        <v>2</v>
      </c>
      <c r="Z233">
        <v>4</v>
      </c>
      <c r="AA233">
        <v>19</v>
      </c>
      <c r="AB233">
        <v>8</v>
      </c>
      <c r="AC233">
        <v>6</v>
      </c>
      <c r="AD233">
        <v>14</v>
      </c>
      <c r="AE233">
        <v>6</v>
      </c>
      <c r="AF233">
        <v>9</v>
      </c>
      <c r="AG233">
        <v>6</v>
      </c>
      <c r="AH233">
        <v>4</v>
      </c>
      <c r="AI233">
        <v>4</v>
      </c>
      <c r="AJ233">
        <v>6</v>
      </c>
      <c r="AK233">
        <v>8</v>
      </c>
      <c r="AL233">
        <v>3</v>
      </c>
      <c r="AM233">
        <v>5</v>
      </c>
      <c r="AN233">
        <v>7</v>
      </c>
      <c r="AO233">
        <v>9</v>
      </c>
      <c r="AP233">
        <v>9</v>
      </c>
      <c r="AQ233">
        <v>-16</v>
      </c>
    </row>
    <row r="234" spans="1:43" x14ac:dyDescent="0.2">
      <c r="A234">
        <v>15577</v>
      </c>
      <c r="B234">
        <v>1</v>
      </c>
      <c r="C234">
        <v>1990</v>
      </c>
      <c r="D234" s="1">
        <v>43768.751388888886</v>
      </c>
      <c r="E234" t="s">
        <v>38</v>
      </c>
      <c r="F234">
        <v>1</v>
      </c>
      <c r="G234">
        <v>1</v>
      </c>
      <c r="H234">
        <v>5</v>
      </c>
      <c r="I234">
        <v>1</v>
      </c>
      <c r="J234">
        <v>2</v>
      </c>
      <c r="K234">
        <v>4</v>
      </c>
      <c r="L234">
        <v>1</v>
      </c>
      <c r="M234">
        <v>1</v>
      </c>
      <c r="N234">
        <v>1</v>
      </c>
      <c r="O234">
        <v>2</v>
      </c>
      <c r="P234">
        <v>2</v>
      </c>
      <c r="Q234">
        <v>1</v>
      </c>
      <c r="R234">
        <v>1</v>
      </c>
      <c r="S234">
        <v>1</v>
      </c>
      <c r="T234">
        <v>2</v>
      </c>
      <c r="U234">
        <v>1</v>
      </c>
      <c r="V234">
        <v>5</v>
      </c>
      <c r="W234">
        <v>4</v>
      </c>
      <c r="X234">
        <v>2</v>
      </c>
      <c r="Y234">
        <v>3</v>
      </c>
      <c r="Z234">
        <v>3</v>
      </c>
      <c r="AA234">
        <v>16</v>
      </c>
      <c r="AB234">
        <v>4</v>
      </c>
      <c r="AC234">
        <v>2</v>
      </c>
      <c r="AD234">
        <v>8</v>
      </c>
      <c r="AE234">
        <v>5</v>
      </c>
      <c r="AF234">
        <v>7</v>
      </c>
      <c r="AG234">
        <v>7</v>
      </c>
      <c r="AH234">
        <v>20</v>
      </c>
      <c r="AI234">
        <v>6</v>
      </c>
      <c r="AJ234">
        <v>5</v>
      </c>
      <c r="AK234">
        <v>4</v>
      </c>
      <c r="AL234">
        <v>2</v>
      </c>
      <c r="AM234">
        <v>4</v>
      </c>
      <c r="AN234">
        <v>3</v>
      </c>
      <c r="AO234">
        <v>5</v>
      </c>
      <c r="AP234">
        <v>4</v>
      </c>
      <c r="AQ234">
        <v>-27</v>
      </c>
    </row>
    <row r="235" spans="1:43" x14ac:dyDescent="0.2">
      <c r="A235">
        <v>15657</v>
      </c>
      <c r="B235">
        <v>0</v>
      </c>
      <c r="C235">
        <v>1974</v>
      </c>
      <c r="D235" s="1">
        <v>43768.75277777778</v>
      </c>
      <c r="E235" t="s">
        <v>108</v>
      </c>
      <c r="F235">
        <v>5</v>
      </c>
      <c r="G235">
        <v>1</v>
      </c>
      <c r="H235">
        <v>5</v>
      </c>
      <c r="I235">
        <v>5</v>
      </c>
      <c r="J235">
        <v>5</v>
      </c>
      <c r="K235">
        <v>1</v>
      </c>
      <c r="L235">
        <v>3</v>
      </c>
      <c r="M235">
        <v>5</v>
      </c>
      <c r="N235">
        <v>5</v>
      </c>
      <c r="O235">
        <v>5</v>
      </c>
      <c r="P235">
        <v>5</v>
      </c>
      <c r="Q235">
        <v>1</v>
      </c>
      <c r="R235">
        <v>5</v>
      </c>
      <c r="S235">
        <v>1</v>
      </c>
      <c r="T235">
        <v>5</v>
      </c>
      <c r="U235">
        <v>5</v>
      </c>
      <c r="V235">
        <v>1</v>
      </c>
      <c r="W235">
        <v>5</v>
      </c>
      <c r="X235">
        <v>1</v>
      </c>
      <c r="Y235">
        <v>1</v>
      </c>
      <c r="Z235">
        <v>5</v>
      </c>
      <c r="AA235">
        <v>14</v>
      </c>
      <c r="AB235">
        <v>12</v>
      </c>
      <c r="AC235">
        <v>6</v>
      </c>
      <c r="AD235">
        <v>4</v>
      </c>
      <c r="AE235">
        <v>5</v>
      </c>
      <c r="AF235">
        <v>10</v>
      </c>
      <c r="AG235">
        <v>7</v>
      </c>
      <c r="AH235">
        <v>4</v>
      </c>
      <c r="AI235">
        <v>3</v>
      </c>
      <c r="AJ235">
        <v>5</v>
      </c>
      <c r="AK235">
        <v>7</v>
      </c>
      <c r="AL235">
        <v>5</v>
      </c>
      <c r="AM235">
        <v>4</v>
      </c>
      <c r="AN235">
        <v>3</v>
      </c>
      <c r="AO235">
        <v>4</v>
      </c>
      <c r="AP235">
        <v>4</v>
      </c>
      <c r="AQ235">
        <v>32</v>
      </c>
    </row>
    <row r="236" spans="1:43" x14ac:dyDescent="0.2">
      <c r="A236">
        <v>15682</v>
      </c>
      <c r="B236">
        <v>0</v>
      </c>
      <c r="C236">
        <v>1950</v>
      </c>
      <c r="D236" s="1">
        <v>43768.768055555556</v>
      </c>
      <c r="E236" t="s">
        <v>109</v>
      </c>
      <c r="F236">
        <v>2</v>
      </c>
      <c r="G236">
        <v>2</v>
      </c>
      <c r="H236">
        <v>4</v>
      </c>
      <c r="I236">
        <v>2</v>
      </c>
      <c r="J236">
        <v>5</v>
      </c>
      <c r="K236">
        <v>1</v>
      </c>
      <c r="L236">
        <v>2</v>
      </c>
      <c r="M236">
        <v>4</v>
      </c>
      <c r="N236">
        <v>4</v>
      </c>
      <c r="O236">
        <v>2</v>
      </c>
      <c r="P236">
        <v>3</v>
      </c>
      <c r="Q236">
        <v>1</v>
      </c>
      <c r="R236">
        <v>4</v>
      </c>
      <c r="S236">
        <v>2</v>
      </c>
      <c r="T236">
        <v>5</v>
      </c>
      <c r="U236">
        <v>5</v>
      </c>
      <c r="V236">
        <v>1</v>
      </c>
      <c r="W236">
        <v>5</v>
      </c>
      <c r="X236">
        <v>1</v>
      </c>
      <c r="Y236">
        <v>1</v>
      </c>
      <c r="Z236">
        <v>5</v>
      </c>
      <c r="AA236">
        <v>12</v>
      </c>
      <c r="AB236">
        <v>7</v>
      </c>
      <c r="AC236">
        <v>7</v>
      </c>
      <c r="AD236">
        <v>3</v>
      </c>
      <c r="AE236">
        <v>10</v>
      </c>
      <c r="AF236">
        <v>16</v>
      </c>
      <c r="AG236">
        <v>7</v>
      </c>
      <c r="AH236">
        <v>6</v>
      </c>
      <c r="AI236">
        <v>6</v>
      </c>
      <c r="AJ236">
        <v>3</v>
      </c>
      <c r="AK236">
        <v>6</v>
      </c>
      <c r="AL236">
        <v>5</v>
      </c>
      <c r="AM236">
        <v>4</v>
      </c>
      <c r="AN236">
        <v>3</v>
      </c>
      <c r="AO236">
        <v>5</v>
      </c>
      <c r="AP236">
        <v>8</v>
      </c>
      <c r="AQ236">
        <v>-22</v>
      </c>
    </row>
    <row r="237" spans="1:43" x14ac:dyDescent="0.2">
      <c r="A237">
        <v>15678</v>
      </c>
      <c r="B237">
        <v>0</v>
      </c>
      <c r="C237">
        <v>1993</v>
      </c>
      <c r="D237" s="1">
        <v>43768.774305555555</v>
      </c>
      <c r="E237" t="s">
        <v>110</v>
      </c>
      <c r="F237">
        <v>2</v>
      </c>
      <c r="G237">
        <v>1</v>
      </c>
      <c r="H237">
        <v>5</v>
      </c>
      <c r="I237">
        <v>1</v>
      </c>
      <c r="J237">
        <v>5</v>
      </c>
      <c r="K237">
        <v>1</v>
      </c>
      <c r="L237">
        <v>2</v>
      </c>
      <c r="M237">
        <v>4</v>
      </c>
      <c r="N237">
        <v>2</v>
      </c>
      <c r="O237">
        <v>3</v>
      </c>
      <c r="P237">
        <v>3</v>
      </c>
      <c r="Q237">
        <v>1</v>
      </c>
      <c r="R237">
        <v>5</v>
      </c>
      <c r="S237">
        <v>2</v>
      </c>
      <c r="T237">
        <v>5</v>
      </c>
      <c r="U237">
        <v>1</v>
      </c>
      <c r="V237">
        <v>5</v>
      </c>
      <c r="W237">
        <v>5</v>
      </c>
      <c r="X237">
        <v>1</v>
      </c>
      <c r="Y237">
        <v>1</v>
      </c>
      <c r="Z237">
        <v>5</v>
      </c>
      <c r="AA237">
        <v>15</v>
      </c>
      <c r="AB237">
        <v>9</v>
      </c>
      <c r="AC237">
        <v>4</v>
      </c>
      <c r="AD237">
        <v>6</v>
      </c>
      <c r="AE237">
        <v>5</v>
      </c>
      <c r="AF237">
        <v>8</v>
      </c>
      <c r="AG237">
        <v>4</v>
      </c>
      <c r="AH237">
        <v>4</v>
      </c>
      <c r="AI237">
        <v>3</v>
      </c>
      <c r="AJ237">
        <v>3</v>
      </c>
      <c r="AK237">
        <v>7</v>
      </c>
      <c r="AL237">
        <v>7</v>
      </c>
      <c r="AM237">
        <v>4</v>
      </c>
      <c r="AN237">
        <v>3</v>
      </c>
      <c r="AO237">
        <v>5</v>
      </c>
      <c r="AP237">
        <v>8</v>
      </c>
      <c r="AQ237">
        <v>-14</v>
      </c>
    </row>
    <row r="238" spans="1:43" x14ac:dyDescent="0.2">
      <c r="A238">
        <v>15705</v>
      </c>
      <c r="B238">
        <v>0</v>
      </c>
      <c r="C238">
        <v>1998</v>
      </c>
      <c r="D238" s="1">
        <v>43768.786111111112</v>
      </c>
      <c r="E238" t="s">
        <v>111</v>
      </c>
      <c r="F238">
        <v>2</v>
      </c>
      <c r="G238">
        <v>1</v>
      </c>
      <c r="H238">
        <v>5</v>
      </c>
      <c r="I238">
        <v>1</v>
      </c>
      <c r="J238">
        <v>2</v>
      </c>
      <c r="K238">
        <v>4</v>
      </c>
      <c r="L238">
        <v>2</v>
      </c>
      <c r="M238">
        <v>2</v>
      </c>
      <c r="N238">
        <v>2</v>
      </c>
      <c r="O238">
        <v>2</v>
      </c>
      <c r="P238">
        <v>2</v>
      </c>
      <c r="Q238">
        <v>1</v>
      </c>
      <c r="R238">
        <v>1</v>
      </c>
      <c r="S238">
        <v>1</v>
      </c>
      <c r="T238">
        <v>5</v>
      </c>
      <c r="U238">
        <v>1</v>
      </c>
      <c r="V238">
        <v>5</v>
      </c>
      <c r="W238">
        <v>2</v>
      </c>
      <c r="X238">
        <v>4</v>
      </c>
      <c r="Y238">
        <v>1</v>
      </c>
      <c r="Z238">
        <v>5</v>
      </c>
      <c r="AA238">
        <v>8</v>
      </c>
      <c r="AB238">
        <v>6</v>
      </c>
      <c r="AC238">
        <v>6</v>
      </c>
      <c r="AD238">
        <v>3</v>
      </c>
      <c r="AE238">
        <v>5</v>
      </c>
      <c r="AF238">
        <v>35</v>
      </c>
      <c r="AG238">
        <v>5</v>
      </c>
      <c r="AH238">
        <v>6</v>
      </c>
      <c r="AI238">
        <v>4</v>
      </c>
      <c r="AJ238">
        <v>3</v>
      </c>
      <c r="AK238">
        <v>6</v>
      </c>
      <c r="AL238">
        <v>3</v>
      </c>
      <c r="AM238">
        <v>5</v>
      </c>
      <c r="AN238">
        <v>6</v>
      </c>
      <c r="AO238">
        <v>6</v>
      </c>
      <c r="AP238">
        <v>7</v>
      </c>
      <c r="AQ238">
        <v>-30</v>
      </c>
    </row>
    <row r="239" spans="1:43" x14ac:dyDescent="0.2">
      <c r="A239">
        <v>15706</v>
      </c>
      <c r="B239">
        <v>0</v>
      </c>
      <c r="C239">
        <v>1995</v>
      </c>
      <c r="D239" s="1">
        <v>43768.786805555559</v>
      </c>
      <c r="E239" t="s">
        <v>112</v>
      </c>
      <c r="F239">
        <v>4</v>
      </c>
      <c r="G239">
        <v>4</v>
      </c>
      <c r="H239">
        <v>2</v>
      </c>
      <c r="I239">
        <v>3</v>
      </c>
      <c r="J239">
        <v>3</v>
      </c>
      <c r="K239">
        <v>3</v>
      </c>
      <c r="L239">
        <v>5</v>
      </c>
      <c r="M239">
        <v>4</v>
      </c>
      <c r="N239">
        <v>4</v>
      </c>
      <c r="O239">
        <v>4</v>
      </c>
      <c r="P239">
        <v>5</v>
      </c>
      <c r="Q239">
        <v>4</v>
      </c>
      <c r="R239">
        <v>4</v>
      </c>
      <c r="S239">
        <v>2</v>
      </c>
      <c r="T239">
        <v>5</v>
      </c>
      <c r="U239">
        <v>5</v>
      </c>
      <c r="V239">
        <v>1</v>
      </c>
      <c r="W239">
        <v>4</v>
      </c>
      <c r="X239">
        <v>2</v>
      </c>
      <c r="Y239">
        <v>3</v>
      </c>
      <c r="Z239">
        <v>3</v>
      </c>
      <c r="AA239">
        <v>6</v>
      </c>
      <c r="AB239">
        <v>3</v>
      </c>
      <c r="AC239">
        <v>8</v>
      </c>
      <c r="AD239">
        <v>7</v>
      </c>
      <c r="AE239">
        <v>3</v>
      </c>
      <c r="AF239">
        <v>4</v>
      </c>
      <c r="AG239">
        <v>3</v>
      </c>
      <c r="AH239">
        <v>3</v>
      </c>
      <c r="AI239">
        <v>12</v>
      </c>
      <c r="AJ239">
        <v>6</v>
      </c>
      <c r="AK239">
        <v>4</v>
      </c>
      <c r="AL239">
        <v>3</v>
      </c>
      <c r="AM239">
        <v>3</v>
      </c>
      <c r="AN239">
        <v>3</v>
      </c>
      <c r="AO239">
        <v>5</v>
      </c>
      <c r="AP239">
        <v>3</v>
      </c>
      <c r="AQ239">
        <v>-7</v>
      </c>
    </row>
    <row r="240" spans="1:43" x14ac:dyDescent="0.2">
      <c r="A240">
        <v>15693</v>
      </c>
      <c r="B240">
        <v>0</v>
      </c>
      <c r="C240">
        <v>1978</v>
      </c>
      <c r="D240" s="1">
        <v>43768.788888888892</v>
      </c>
      <c r="E240" t="s">
        <v>38</v>
      </c>
      <c r="F240">
        <v>2</v>
      </c>
      <c r="G240">
        <v>2</v>
      </c>
      <c r="H240">
        <v>4</v>
      </c>
      <c r="I240">
        <v>1</v>
      </c>
      <c r="J240">
        <v>4</v>
      </c>
      <c r="K240">
        <v>2</v>
      </c>
      <c r="L240">
        <v>3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2</v>
      </c>
      <c r="U240">
        <v>5</v>
      </c>
      <c r="V240">
        <v>1</v>
      </c>
      <c r="W240">
        <v>4</v>
      </c>
      <c r="X240">
        <v>2</v>
      </c>
      <c r="Y240">
        <v>5</v>
      </c>
      <c r="Z240">
        <v>1</v>
      </c>
      <c r="AA240">
        <v>18</v>
      </c>
      <c r="AB240">
        <v>11</v>
      </c>
      <c r="AC240">
        <v>5</v>
      </c>
      <c r="AD240">
        <v>6</v>
      </c>
      <c r="AE240">
        <v>5</v>
      </c>
      <c r="AF240">
        <v>8</v>
      </c>
      <c r="AG240">
        <v>5</v>
      </c>
      <c r="AH240">
        <v>3</v>
      </c>
      <c r="AI240">
        <v>4</v>
      </c>
      <c r="AJ240">
        <v>4</v>
      </c>
      <c r="AK240">
        <v>4</v>
      </c>
      <c r="AL240">
        <v>6</v>
      </c>
      <c r="AM240">
        <v>5</v>
      </c>
      <c r="AN240">
        <v>8</v>
      </c>
      <c r="AO240">
        <v>5</v>
      </c>
      <c r="AP240">
        <v>6</v>
      </c>
      <c r="AQ240">
        <v>-6</v>
      </c>
    </row>
    <row r="241" spans="1:43" x14ac:dyDescent="0.2">
      <c r="A241">
        <v>15713</v>
      </c>
      <c r="B241">
        <v>0</v>
      </c>
      <c r="C241">
        <v>1996</v>
      </c>
      <c r="D241" s="1">
        <v>43768.789583333331</v>
      </c>
      <c r="E241" t="s">
        <v>209</v>
      </c>
      <c r="F241">
        <v>1</v>
      </c>
      <c r="G241">
        <v>1</v>
      </c>
      <c r="H241">
        <v>5</v>
      </c>
      <c r="I241">
        <v>2</v>
      </c>
      <c r="J241">
        <v>5</v>
      </c>
      <c r="K241">
        <v>1</v>
      </c>
      <c r="L241">
        <v>2</v>
      </c>
      <c r="M241">
        <v>4</v>
      </c>
      <c r="N241">
        <v>1</v>
      </c>
      <c r="O241">
        <v>1</v>
      </c>
      <c r="P241">
        <v>1</v>
      </c>
      <c r="Q241">
        <v>1</v>
      </c>
      <c r="R241">
        <v>2</v>
      </c>
      <c r="S241">
        <v>1</v>
      </c>
      <c r="T241">
        <v>5</v>
      </c>
      <c r="U241">
        <v>1</v>
      </c>
      <c r="V241">
        <v>5</v>
      </c>
      <c r="W241">
        <v>4</v>
      </c>
      <c r="X241">
        <v>2</v>
      </c>
      <c r="Y241">
        <v>1</v>
      </c>
      <c r="Z241">
        <v>5</v>
      </c>
      <c r="AA241">
        <v>12</v>
      </c>
      <c r="AB241">
        <v>8</v>
      </c>
      <c r="AC241">
        <v>3</v>
      </c>
      <c r="AD241">
        <v>3</v>
      </c>
      <c r="AE241">
        <v>5</v>
      </c>
      <c r="AF241">
        <v>5</v>
      </c>
      <c r="AG241">
        <v>4</v>
      </c>
      <c r="AH241">
        <v>3</v>
      </c>
      <c r="AI241">
        <v>2</v>
      </c>
      <c r="AJ241">
        <v>4</v>
      </c>
      <c r="AK241">
        <v>6</v>
      </c>
      <c r="AL241">
        <v>2</v>
      </c>
      <c r="AM241">
        <v>4</v>
      </c>
      <c r="AN241">
        <v>3</v>
      </c>
      <c r="AO241">
        <v>3</v>
      </c>
      <c r="AP241">
        <v>4</v>
      </c>
      <c r="AQ241">
        <v>-15</v>
      </c>
    </row>
    <row r="242" spans="1:43" x14ac:dyDescent="0.2">
      <c r="A242">
        <v>15808</v>
      </c>
      <c r="B242">
        <v>1</v>
      </c>
      <c r="C242">
        <v>1993</v>
      </c>
      <c r="D242" s="1">
        <v>43768.847916666666</v>
      </c>
      <c r="E242" t="s">
        <v>113</v>
      </c>
      <c r="F242">
        <v>2</v>
      </c>
      <c r="G242">
        <v>1</v>
      </c>
      <c r="H242">
        <v>5</v>
      </c>
      <c r="I242">
        <v>2</v>
      </c>
      <c r="J242">
        <v>4</v>
      </c>
      <c r="K242">
        <v>2</v>
      </c>
      <c r="L242">
        <v>4</v>
      </c>
      <c r="M242">
        <v>3</v>
      </c>
      <c r="N242">
        <v>1</v>
      </c>
      <c r="O242">
        <v>4</v>
      </c>
      <c r="P242">
        <v>4</v>
      </c>
      <c r="Q242">
        <v>1</v>
      </c>
      <c r="R242">
        <v>2</v>
      </c>
      <c r="S242">
        <v>1</v>
      </c>
      <c r="T242">
        <v>4</v>
      </c>
      <c r="U242">
        <v>1</v>
      </c>
      <c r="V242">
        <v>5</v>
      </c>
      <c r="W242">
        <v>5</v>
      </c>
      <c r="X242">
        <v>1</v>
      </c>
      <c r="Y242">
        <v>1</v>
      </c>
      <c r="Z242">
        <v>5</v>
      </c>
      <c r="AA242">
        <v>13</v>
      </c>
      <c r="AB242">
        <v>7</v>
      </c>
      <c r="AC242">
        <v>3</v>
      </c>
      <c r="AD242">
        <v>5</v>
      </c>
      <c r="AE242">
        <v>4</v>
      </c>
      <c r="AF242">
        <v>11</v>
      </c>
      <c r="AG242">
        <v>9</v>
      </c>
      <c r="AH242">
        <v>5</v>
      </c>
      <c r="AI242">
        <v>6</v>
      </c>
      <c r="AJ242">
        <v>7</v>
      </c>
      <c r="AK242">
        <v>5</v>
      </c>
      <c r="AL242">
        <v>5</v>
      </c>
      <c r="AM242">
        <v>7</v>
      </c>
      <c r="AN242">
        <v>6</v>
      </c>
      <c r="AO242">
        <v>3</v>
      </c>
      <c r="AP242">
        <v>8</v>
      </c>
      <c r="AQ242">
        <v>-29</v>
      </c>
    </row>
    <row r="243" spans="1:43" x14ac:dyDescent="0.2">
      <c r="A243">
        <v>15791</v>
      </c>
      <c r="B243">
        <v>0</v>
      </c>
      <c r="C243">
        <v>1997</v>
      </c>
      <c r="D243" s="1">
        <v>43768.868750000001</v>
      </c>
      <c r="E243" t="s">
        <v>114</v>
      </c>
      <c r="F243">
        <v>1</v>
      </c>
      <c r="G243">
        <v>5</v>
      </c>
      <c r="H243">
        <v>1</v>
      </c>
      <c r="I243">
        <v>2</v>
      </c>
      <c r="J243">
        <v>5</v>
      </c>
      <c r="K243">
        <v>1</v>
      </c>
      <c r="L243">
        <v>5</v>
      </c>
      <c r="M243">
        <v>5</v>
      </c>
      <c r="N243">
        <v>5</v>
      </c>
      <c r="O243">
        <v>5</v>
      </c>
      <c r="P243">
        <v>5</v>
      </c>
      <c r="Q243">
        <v>1</v>
      </c>
      <c r="R243">
        <v>5</v>
      </c>
      <c r="S243">
        <v>5</v>
      </c>
      <c r="T243">
        <v>5</v>
      </c>
      <c r="U243">
        <v>5</v>
      </c>
      <c r="V243">
        <v>1</v>
      </c>
      <c r="W243">
        <v>5</v>
      </c>
      <c r="X243">
        <v>1</v>
      </c>
      <c r="Y243">
        <v>1</v>
      </c>
      <c r="Z243">
        <v>5</v>
      </c>
      <c r="AA243">
        <v>1649</v>
      </c>
      <c r="AB243">
        <v>6</v>
      </c>
      <c r="AC243">
        <v>7</v>
      </c>
      <c r="AD243">
        <v>14</v>
      </c>
      <c r="AE243">
        <v>5</v>
      </c>
      <c r="AF243">
        <v>9</v>
      </c>
      <c r="AG243">
        <v>5</v>
      </c>
      <c r="AH243">
        <v>3</v>
      </c>
      <c r="AI243">
        <v>2</v>
      </c>
      <c r="AJ243">
        <v>6</v>
      </c>
      <c r="AK243">
        <v>6</v>
      </c>
      <c r="AL243">
        <v>3</v>
      </c>
      <c r="AM243">
        <v>4</v>
      </c>
      <c r="AN243">
        <v>4</v>
      </c>
      <c r="AO243">
        <v>5</v>
      </c>
      <c r="AP243">
        <v>27</v>
      </c>
      <c r="AQ243">
        <v>1</v>
      </c>
    </row>
    <row r="244" spans="1:43" x14ac:dyDescent="0.2">
      <c r="A244">
        <v>15865</v>
      </c>
      <c r="B244">
        <v>0</v>
      </c>
      <c r="C244">
        <v>1990</v>
      </c>
      <c r="D244" s="1">
        <v>43768.897916666669</v>
      </c>
      <c r="E244" t="s">
        <v>115</v>
      </c>
      <c r="F244">
        <v>2</v>
      </c>
      <c r="G244">
        <v>1</v>
      </c>
      <c r="H244">
        <v>5</v>
      </c>
      <c r="I244">
        <v>4</v>
      </c>
      <c r="J244">
        <v>2</v>
      </c>
      <c r="K244">
        <v>4</v>
      </c>
      <c r="L244">
        <v>2</v>
      </c>
      <c r="M244">
        <v>4</v>
      </c>
      <c r="N244">
        <v>2</v>
      </c>
      <c r="O244">
        <v>4</v>
      </c>
      <c r="P244">
        <v>4</v>
      </c>
      <c r="Q244">
        <v>1</v>
      </c>
      <c r="R244">
        <v>4</v>
      </c>
      <c r="S244">
        <v>1</v>
      </c>
      <c r="T244">
        <v>4</v>
      </c>
      <c r="U244">
        <v>5</v>
      </c>
      <c r="V244">
        <v>1</v>
      </c>
      <c r="W244">
        <v>4</v>
      </c>
      <c r="X244">
        <v>2</v>
      </c>
      <c r="Y244">
        <v>1</v>
      </c>
      <c r="Z244">
        <v>5</v>
      </c>
      <c r="AA244">
        <v>35</v>
      </c>
      <c r="AB244">
        <v>7</v>
      </c>
      <c r="AC244">
        <v>9</v>
      </c>
      <c r="AD244">
        <v>7</v>
      </c>
      <c r="AE244">
        <v>4</v>
      </c>
      <c r="AF244">
        <v>11</v>
      </c>
      <c r="AG244">
        <v>4</v>
      </c>
      <c r="AH244">
        <v>3</v>
      </c>
      <c r="AI244">
        <v>3</v>
      </c>
      <c r="AJ244">
        <v>5</v>
      </c>
      <c r="AK244">
        <v>9</v>
      </c>
      <c r="AL244">
        <v>3</v>
      </c>
      <c r="AM244">
        <v>5</v>
      </c>
      <c r="AN244">
        <v>5</v>
      </c>
      <c r="AO244">
        <v>5</v>
      </c>
      <c r="AP244">
        <v>7</v>
      </c>
      <c r="AQ244">
        <v>-8</v>
      </c>
    </row>
    <row r="245" spans="1:43" x14ac:dyDescent="0.2">
      <c r="A245">
        <v>14481</v>
      </c>
      <c r="B245">
        <v>0</v>
      </c>
      <c r="C245">
        <v>1996</v>
      </c>
      <c r="D245" s="1">
        <v>43768.9</v>
      </c>
      <c r="E245" t="s">
        <v>116</v>
      </c>
      <c r="F245">
        <v>2</v>
      </c>
      <c r="G245">
        <v>1</v>
      </c>
      <c r="H245">
        <v>5</v>
      </c>
      <c r="I245">
        <v>1</v>
      </c>
      <c r="J245">
        <v>5</v>
      </c>
      <c r="K245">
        <v>1</v>
      </c>
      <c r="L245">
        <v>2</v>
      </c>
      <c r="M245">
        <v>2</v>
      </c>
      <c r="N245">
        <v>1</v>
      </c>
      <c r="O245">
        <v>2</v>
      </c>
      <c r="P245">
        <v>2</v>
      </c>
      <c r="Q245">
        <v>2</v>
      </c>
      <c r="R245">
        <v>1</v>
      </c>
      <c r="S245">
        <v>1</v>
      </c>
      <c r="T245">
        <v>4</v>
      </c>
      <c r="U245">
        <v>1</v>
      </c>
      <c r="V245">
        <v>5</v>
      </c>
      <c r="W245">
        <v>4</v>
      </c>
      <c r="X245">
        <v>2</v>
      </c>
      <c r="Y245">
        <v>1</v>
      </c>
      <c r="Z245">
        <v>5</v>
      </c>
      <c r="AA245">
        <v>14</v>
      </c>
      <c r="AB245">
        <v>6</v>
      </c>
      <c r="AC245">
        <v>3</v>
      </c>
      <c r="AD245">
        <v>5</v>
      </c>
      <c r="AE245">
        <v>5</v>
      </c>
      <c r="AF245">
        <v>7</v>
      </c>
      <c r="AG245">
        <v>4</v>
      </c>
      <c r="AH245">
        <v>3</v>
      </c>
      <c r="AI245">
        <v>2</v>
      </c>
      <c r="AJ245">
        <v>7</v>
      </c>
      <c r="AK245">
        <v>5</v>
      </c>
      <c r="AL245">
        <v>2</v>
      </c>
      <c r="AM245">
        <v>5</v>
      </c>
      <c r="AN245">
        <v>5</v>
      </c>
      <c r="AO245">
        <v>5</v>
      </c>
      <c r="AP245">
        <v>10</v>
      </c>
      <c r="AQ245">
        <v>-29</v>
      </c>
    </row>
    <row r="246" spans="1:43" x14ac:dyDescent="0.2">
      <c r="A246">
        <v>15918</v>
      </c>
      <c r="B246">
        <v>1</v>
      </c>
      <c r="C246">
        <v>1987</v>
      </c>
      <c r="D246" s="1">
        <v>43768.902777777781</v>
      </c>
      <c r="E246" t="s">
        <v>71</v>
      </c>
      <c r="F246">
        <v>3</v>
      </c>
      <c r="G246">
        <v>2</v>
      </c>
      <c r="H246">
        <v>4</v>
      </c>
      <c r="I246">
        <v>2</v>
      </c>
      <c r="J246">
        <v>5</v>
      </c>
      <c r="K246">
        <v>1</v>
      </c>
      <c r="L246">
        <v>1</v>
      </c>
      <c r="M246">
        <v>2</v>
      </c>
      <c r="N246">
        <v>1</v>
      </c>
      <c r="O246">
        <v>2</v>
      </c>
      <c r="P246">
        <v>3</v>
      </c>
      <c r="Q246">
        <v>1</v>
      </c>
      <c r="R246">
        <v>1</v>
      </c>
      <c r="S246">
        <v>1</v>
      </c>
      <c r="T246">
        <v>2</v>
      </c>
      <c r="U246">
        <v>5</v>
      </c>
      <c r="V246">
        <v>1</v>
      </c>
      <c r="W246">
        <v>4</v>
      </c>
      <c r="X246">
        <v>2</v>
      </c>
      <c r="Y246">
        <v>1</v>
      </c>
      <c r="Z246">
        <v>5</v>
      </c>
      <c r="AA246">
        <v>106</v>
      </c>
      <c r="AB246">
        <v>12</v>
      </c>
      <c r="AC246">
        <v>15</v>
      </c>
      <c r="AD246">
        <v>7</v>
      </c>
      <c r="AE246">
        <v>5</v>
      </c>
      <c r="AF246">
        <v>6</v>
      </c>
      <c r="AG246">
        <v>6</v>
      </c>
      <c r="AH246">
        <v>5</v>
      </c>
      <c r="AI246">
        <v>4</v>
      </c>
      <c r="AJ246">
        <v>4</v>
      </c>
      <c r="AK246">
        <v>6</v>
      </c>
      <c r="AL246">
        <v>3</v>
      </c>
      <c r="AM246">
        <v>7</v>
      </c>
      <c r="AN246">
        <v>4</v>
      </c>
      <c r="AO246">
        <v>5</v>
      </c>
      <c r="AP246">
        <v>9</v>
      </c>
      <c r="AQ246">
        <v>-19</v>
      </c>
    </row>
    <row r="247" spans="1:43" x14ac:dyDescent="0.2">
      <c r="A247">
        <v>15917</v>
      </c>
      <c r="B247">
        <v>0</v>
      </c>
      <c r="C247">
        <v>2001</v>
      </c>
      <c r="D247" s="1">
        <v>43768.906944444447</v>
      </c>
      <c r="E247" t="s">
        <v>209</v>
      </c>
      <c r="F247">
        <v>5</v>
      </c>
      <c r="G247">
        <v>1</v>
      </c>
      <c r="H247">
        <v>5</v>
      </c>
      <c r="I247">
        <v>1</v>
      </c>
      <c r="J247">
        <v>1</v>
      </c>
      <c r="K247">
        <v>5</v>
      </c>
      <c r="L247">
        <v>2</v>
      </c>
      <c r="M247">
        <v>4</v>
      </c>
      <c r="N247">
        <v>1</v>
      </c>
      <c r="O247">
        <v>2</v>
      </c>
      <c r="P247">
        <v>3</v>
      </c>
      <c r="Q247">
        <v>1</v>
      </c>
      <c r="R247">
        <v>1</v>
      </c>
      <c r="S247">
        <v>1</v>
      </c>
      <c r="T247">
        <v>5</v>
      </c>
      <c r="U247">
        <v>4</v>
      </c>
      <c r="V247">
        <v>2</v>
      </c>
      <c r="W247">
        <v>2</v>
      </c>
      <c r="X247">
        <v>4</v>
      </c>
      <c r="Y247">
        <v>1</v>
      </c>
      <c r="Z247">
        <v>5</v>
      </c>
      <c r="AA247">
        <v>6</v>
      </c>
      <c r="AB247">
        <v>5</v>
      </c>
      <c r="AC247">
        <v>4</v>
      </c>
      <c r="AD247">
        <v>7</v>
      </c>
      <c r="AE247">
        <v>7</v>
      </c>
      <c r="AF247">
        <v>11</v>
      </c>
      <c r="AG247">
        <v>4</v>
      </c>
      <c r="AH247">
        <v>8</v>
      </c>
      <c r="AI247">
        <v>4</v>
      </c>
      <c r="AJ247">
        <v>4</v>
      </c>
      <c r="AK247">
        <v>9</v>
      </c>
      <c r="AL247">
        <v>4</v>
      </c>
      <c r="AM247">
        <v>4</v>
      </c>
      <c r="AN247">
        <v>6</v>
      </c>
      <c r="AO247">
        <v>5</v>
      </c>
      <c r="AP247">
        <v>10</v>
      </c>
      <c r="AQ247">
        <v>0</v>
      </c>
    </row>
    <row r="248" spans="1:43" x14ac:dyDescent="0.2">
      <c r="A248">
        <v>15930</v>
      </c>
      <c r="B248">
        <v>0</v>
      </c>
      <c r="C248">
        <v>2000</v>
      </c>
      <c r="D248" s="1">
        <v>43768.911111111112</v>
      </c>
      <c r="E248" t="s">
        <v>69</v>
      </c>
      <c r="F248">
        <v>3</v>
      </c>
      <c r="G248">
        <v>2</v>
      </c>
      <c r="H248">
        <v>4</v>
      </c>
      <c r="I248">
        <v>1</v>
      </c>
      <c r="J248">
        <v>4</v>
      </c>
      <c r="K248">
        <v>2</v>
      </c>
      <c r="L248">
        <v>5</v>
      </c>
      <c r="M248">
        <v>4</v>
      </c>
      <c r="N248">
        <v>2</v>
      </c>
      <c r="O248">
        <v>1</v>
      </c>
      <c r="P248">
        <v>1</v>
      </c>
      <c r="Q248">
        <v>1</v>
      </c>
      <c r="R248">
        <v>1</v>
      </c>
      <c r="S248">
        <v>4</v>
      </c>
      <c r="T248">
        <v>5</v>
      </c>
      <c r="U248">
        <v>1</v>
      </c>
      <c r="V248">
        <v>5</v>
      </c>
      <c r="W248">
        <v>5</v>
      </c>
      <c r="X248">
        <v>1</v>
      </c>
      <c r="Y248">
        <v>2</v>
      </c>
      <c r="Z248">
        <v>4</v>
      </c>
      <c r="AA248">
        <v>37</v>
      </c>
      <c r="AB248">
        <v>5</v>
      </c>
      <c r="AC248">
        <v>75</v>
      </c>
      <c r="AD248">
        <v>10</v>
      </c>
      <c r="AE248">
        <v>3</v>
      </c>
      <c r="AF248">
        <v>5</v>
      </c>
      <c r="AG248">
        <v>41</v>
      </c>
      <c r="AH248">
        <v>3</v>
      </c>
      <c r="AI248">
        <v>2</v>
      </c>
      <c r="AJ248">
        <v>2</v>
      </c>
      <c r="AK248">
        <v>5</v>
      </c>
      <c r="AL248">
        <v>5</v>
      </c>
      <c r="AM248">
        <v>2</v>
      </c>
      <c r="AN248">
        <v>4</v>
      </c>
      <c r="AO248">
        <v>3</v>
      </c>
      <c r="AP248">
        <v>6</v>
      </c>
      <c r="AQ248">
        <v>16</v>
      </c>
    </row>
    <row r="249" spans="1:43" x14ac:dyDescent="0.2">
      <c r="A249">
        <v>15966</v>
      </c>
      <c r="B249">
        <v>0</v>
      </c>
      <c r="C249">
        <v>1998</v>
      </c>
      <c r="D249" s="1">
        <v>43768.915277777778</v>
      </c>
      <c r="E249" t="s">
        <v>117</v>
      </c>
      <c r="F249">
        <v>5</v>
      </c>
      <c r="G249">
        <v>4</v>
      </c>
      <c r="H249">
        <v>2</v>
      </c>
      <c r="I249">
        <v>4</v>
      </c>
      <c r="J249">
        <v>5</v>
      </c>
      <c r="K249">
        <v>1</v>
      </c>
      <c r="L249">
        <v>5</v>
      </c>
      <c r="M249">
        <v>5</v>
      </c>
      <c r="N249">
        <v>5</v>
      </c>
      <c r="O249">
        <v>5</v>
      </c>
      <c r="P249">
        <v>5</v>
      </c>
      <c r="Q249">
        <v>2</v>
      </c>
      <c r="R249">
        <v>5</v>
      </c>
      <c r="S249">
        <v>1</v>
      </c>
      <c r="T249">
        <v>5</v>
      </c>
      <c r="U249">
        <v>5</v>
      </c>
      <c r="V249">
        <v>1</v>
      </c>
      <c r="W249">
        <v>5</v>
      </c>
      <c r="X249">
        <v>1</v>
      </c>
      <c r="Y249">
        <v>4</v>
      </c>
      <c r="Z249">
        <v>2</v>
      </c>
      <c r="AA249">
        <v>6</v>
      </c>
      <c r="AB249">
        <v>6</v>
      </c>
      <c r="AC249">
        <v>6</v>
      </c>
      <c r="AD249">
        <v>4</v>
      </c>
      <c r="AE249">
        <v>4</v>
      </c>
      <c r="AF249">
        <v>5</v>
      </c>
      <c r="AG249">
        <v>4</v>
      </c>
      <c r="AH249">
        <v>2</v>
      </c>
      <c r="AI249">
        <v>2</v>
      </c>
      <c r="AJ249">
        <v>6</v>
      </c>
      <c r="AK249">
        <v>4</v>
      </c>
      <c r="AL249">
        <v>4</v>
      </c>
      <c r="AM249">
        <v>4</v>
      </c>
      <c r="AN249">
        <v>2</v>
      </c>
      <c r="AO249">
        <v>3</v>
      </c>
      <c r="AP249">
        <v>9</v>
      </c>
      <c r="AQ249">
        <v>0</v>
      </c>
    </row>
    <row r="250" spans="1:43" x14ac:dyDescent="0.2">
      <c r="A250">
        <v>15913</v>
      </c>
      <c r="B250">
        <v>0</v>
      </c>
      <c r="C250">
        <v>1996</v>
      </c>
      <c r="D250" s="1">
        <v>43768.921527777777</v>
      </c>
      <c r="E250" t="s">
        <v>230</v>
      </c>
      <c r="F250">
        <v>4</v>
      </c>
      <c r="G250">
        <v>4</v>
      </c>
      <c r="H250">
        <v>2</v>
      </c>
      <c r="I250">
        <v>1</v>
      </c>
      <c r="J250">
        <v>2</v>
      </c>
      <c r="K250">
        <v>4</v>
      </c>
      <c r="L250">
        <v>2</v>
      </c>
      <c r="M250">
        <v>3</v>
      </c>
      <c r="N250">
        <v>2</v>
      </c>
      <c r="O250">
        <v>4</v>
      </c>
      <c r="P250">
        <v>3</v>
      </c>
      <c r="Q250">
        <v>1</v>
      </c>
      <c r="R250">
        <v>1</v>
      </c>
      <c r="S250">
        <v>1</v>
      </c>
      <c r="T250">
        <v>4</v>
      </c>
      <c r="U250">
        <v>4</v>
      </c>
      <c r="V250">
        <v>2</v>
      </c>
      <c r="W250">
        <v>4</v>
      </c>
      <c r="X250">
        <v>2</v>
      </c>
      <c r="Y250">
        <v>2</v>
      </c>
      <c r="Z250">
        <v>4</v>
      </c>
      <c r="AA250">
        <v>95</v>
      </c>
      <c r="AB250">
        <v>6</v>
      </c>
      <c r="AC250">
        <v>3</v>
      </c>
      <c r="AD250">
        <v>35</v>
      </c>
      <c r="AE250">
        <v>4</v>
      </c>
      <c r="AF250">
        <v>6</v>
      </c>
      <c r="AG250">
        <v>4</v>
      </c>
      <c r="AH250">
        <v>5</v>
      </c>
      <c r="AI250">
        <v>4</v>
      </c>
      <c r="AJ250">
        <v>4</v>
      </c>
      <c r="AK250">
        <v>3</v>
      </c>
      <c r="AL250">
        <v>2</v>
      </c>
      <c r="AM250">
        <v>5</v>
      </c>
      <c r="AN250">
        <v>4</v>
      </c>
      <c r="AO250">
        <v>5</v>
      </c>
      <c r="AP250">
        <v>12</v>
      </c>
      <c r="AQ250">
        <v>-31</v>
      </c>
    </row>
    <row r="251" spans="1:43" x14ac:dyDescent="0.2">
      <c r="A251">
        <v>15968</v>
      </c>
      <c r="B251">
        <v>1</v>
      </c>
      <c r="C251">
        <v>1997</v>
      </c>
      <c r="D251" s="1">
        <v>43768.925694444442</v>
      </c>
      <c r="E251" t="s">
        <v>209</v>
      </c>
      <c r="F251">
        <v>1</v>
      </c>
      <c r="G251">
        <v>2</v>
      </c>
      <c r="H251">
        <v>4</v>
      </c>
      <c r="I251">
        <v>1</v>
      </c>
      <c r="J251">
        <v>5</v>
      </c>
      <c r="K251">
        <v>1</v>
      </c>
      <c r="L251">
        <v>2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5</v>
      </c>
      <c r="S251">
        <v>1</v>
      </c>
      <c r="T251">
        <v>2</v>
      </c>
      <c r="U251">
        <v>1</v>
      </c>
      <c r="V251">
        <v>5</v>
      </c>
      <c r="W251">
        <v>5</v>
      </c>
      <c r="X251">
        <v>1</v>
      </c>
      <c r="Y251">
        <v>5</v>
      </c>
      <c r="Z251">
        <v>1</v>
      </c>
      <c r="AA251">
        <v>8</v>
      </c>
      <c r="AB251">
        <v>7</v>
      </c>
      <c r="AC251">
        <v>3</v>
      </c>
      <c r="AD251">
        <v>5</v>
      </c>
      <c r="AE251">
        <v>5</v>
      </c>
      <c r="AF251">
        <v>6</v>
      </c>
      <c r="AG251">
        <v>3</v>
      </c>
      <c r="AH251">
        <v>3</v>
      </c>
      <c r="AI251">
        <v>2</v>
      </c>
      <c r="AJ251">
        <v>4</v>
      </c>
      <c r="AK251">
        <v>5</v>
      </c>
      <c r="AL251">
        <v>3</v>
      </c>
      <c r="AM251">
        <v>7</v>
      </c>
      <c r="AN251">
        <v>6</v>
      </c>
      <c r="AO251">
        <v>4</v>
      </c>
      <c r="AP251">
        <v>8</v>
      </c>
      <c r="AQ251">
        <v>41</v>
      </c>
    </row>
    <row r="252" spans="1:43" x14ac:dyDescent="0.2">
      <c r="A252">
        <v>15961</v>
      </c>
      <c r="B252">
        <v>0</v>
      </c>
      <c r="C252">
        <v>1988</v>
      </c>
      <c r="D252" s="1">
        <v>43768.928472222222</v>
      </c>
      <c r="E252" t="s">
        <v>118</v>
      </c>
      <c r="F252">
        <v>3</v>
      </c>
      <c r="G252">
        <v>2</v>
      </c>
      <c r="H252">
        <v>4</v>
      </c>
      <c r="I252">
        <v>1</v>
      </c>
      <c r="J252">
        <v>1</v>
      </c>
      <c r="K252">
        <v>5</v>
      </c>
      <c r="L252">
        <v>2</v>
      </c>
      <c r="M252">
        <v>4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3</v>
      </c>
      <c r="U252">
        <v>5</v>
      </c>
      <c r="V252">
        <v>1</v>
      </c>
      <c r="W252">
        <v>4</v>
      </c>
      <c r="X252">
        <v>2</v>
      </c>
      <c r="Y252">
        <v>5</v>
      </c>
      <c r="Z252">
        <v>1</v>
      </c>
      <c r="AA252">
        <v>15</v>
      </c>
      <c r="AB252">
        <v>12</v>
      </c>
      <c r="AC252">
        <v>4</v>
      </c>
      <c r="AD252">
        <v>10</v>
      </c>
      <c r="AE252">
        <v>7</v>
      </c>
      <c r="AF252">
        <v>10</v>
      </c>
      <c r="AG252">
        <v>3</v>
      </c>
      <c r="AH252">
        <v>6</v>
      </c>
      <c r="AI252">
        <v>2</v>
      </c>
      <c r="AJ252">
        <v>4</v>
      </c>
      <c r="AK252">
        <v>3</v>
      </c>
      <c r="AL252">
        <v>3</v>
      </c>
      <c r="AM252">
        <v>6</v>
      </c>
      <c r="AN252">
        <v>5</v>
      </c>
      <c r="AO252">
        <v>4</v>
      </c>
      <c r="AP252">
        <v>8</v>
      </c>
      <c r="AQ252">
        <v>-4</v>
      </c>
    </row>
    <row r="253" spans="1:43" x14ac:dyDescent="0.2">
      <c r="A253">
        <v>15915</v>
      </c>
      <c r="B253">
        <v>0</v>
      </c>
      <c r="C253">
        <v>1994</v>
      </c>
      <c r="D253" s="1">
        <v>43768.931250000001</v>
      </c>
      <c r="E253" t="s">
        <v>119</v>
      </c>
      <c r="F253">
        <v>5</v>
      </c>
      <c r="G253">
        <v>4</v>
      </c>
      <c r="H253">
        <v>2</v>
      </c>
      <c r="I253">
        <v>1</v>
      </c>
      <c r="J253">
        <v>5</v>
      </c>
      <c r="K253">
        <v>1</v>
      </c>
      <c r="L253">
        <v>4</v>
      </c>
      <c r="M253">
        <v>5</v>
      </c>
      <c r="N253">
        <v>4</v>
      </c>
      <c r="O253">
        <v>5</v>
      </c>
      <c r="P253">
        <v>5</v>
      </c>
      <c r="Q253">
        <v>1</v>
      </c>
      <c r="R253">
        <v>2</v>
      </c>
      <c r="S253">
        <v>2</v>
      </c>
      <c r="T253">
        <v>5</v>
      </c>
      <c r="U253">
        <v>5</v>
      </c>
      <c r="V253">
        <v>1</v>
      </c>
      <c r="W253">
        <v>5</v>
      </c>
      <c r="X253">
        <v>1</v>
      </c>
      <c r="Y253">
        <v>1</v>
      </c>
      <c r="Z253">
        <v>5</v>
      </c>
      <c r="AA253">
        <v>18</v>
      </c>
      <c r="AB253">
        <v>10</v>
      </c>
      <c r="AC253">
        <v>4</v>
      </c>
      <c r="AD253">
        <v>4</v>
      </c>
      <c r="AE253">
        <v>5</v>
      </c>
      <c r="AF253">
        <v>10</v>
      </c>
      <c r="AG253">
        <v>6</v>
      </c>
      <c r="AH253">
        <v>5</v>
      </c>
      <c r="AI253">
        <v>3</v>
      </c>
      <c r="AJ253">
        <v>5</v>
      </c>
      <c r="AK253">
        <v>7</v>
      </c>
      <c r="AL253">
        <v>4</v>
      </c>
      <c r="AM253">
        <v>4</v>
      </c>
      <c r="AN253">
        <v>3</v>
      </c>
      <c r="AO253">
        <v>4</v>
      </c>
      <c r="AP253">
        <v>6</v>
      </c>
      <c r="AQ253">
        <v>-24</v>
      </c>
    </row>
    <row r="254" spans="1:43" x14ac:dyDescent="0.2">
      <c r="A254">
        <v>15974</v>
      </c>
      <c r="B254">
        <v>0</v>
      </c>
      <c r="C254">
        <v>1988</v>
      </c>
      <c r="D254" s="1">
        <v>43768.932638888888</v>
      </c>
      <c r="E254" t="s">
        <v>54</v>
      </c>
      <c r="F254">
        <v>1</v>
      </c>
      <c r="G254">
        <v>5</v>
      </c>
      <c r="H254">
        <v>1</v>
      </c>
      <c r="I254">
        <v>1</v>
      </c>
      <c r="J254">
        <v>4</v>
      </c>
      <c r="K254">
        <v>2</v>
      </c>
      <c r="L254">
        <v>1</v>
      </c>
      <c r="M254">
        <v>3</v>
      </c>
      <c r="N254">
        <v>4</v>
      </c>
      <c r="O254">
        <v>3</v>
      </c>
      <c r="P254">
        <v>3</v>
      </c>
      <c r="Q254">
        <v>1</v>
      </c>
      <c r="R254">
        <v>1</v>
      </c>
      <c r="S254">
        <v>3</v>
      </c>
      <c r="T254">
        <v>4</v>
      </c>
      <c r="U254">
        <v>4</v>
      </c>
      <c r="V254">
        <v>2</v>
      </c>
      <c r="W254">
        <v>4</v>
      </c>
      <c r="X254">
        <v>2</v>
      </c>
      <c r="Y254">
        <v>1</v>
      </c>
      <c r="Z254">
        <v>5</v>
      </c>
      <c r="AA254">
        <v>334</v>
      </c>
      <c r="AB254">
        <v>7</v>
      </c>
      <c r="AC254">
        <v>4</v>
      </c>
      <c r="AD254">
        <v>6</v>
      </c>
      <c r="AE254">
        <v>4</v>
      </c>
      <c r="AF254">
        <v>10</v>
      </c>
      <c r="AG254">
        <v>3</v>
      </c>
      <c r="AH254">
        <v>5</v>
      </c>
      <c r="AI254">
        <v>2</v>
      </c>
      <c r="AJ254">
        <v>3</v>
      </c>
      <c r="AK254">
        <v>4</v>
      </c>
      <c r="AL254">
        <v>3</v>
      </c>
      <c r="AM254">
        <v>4</v>
      </c>
      <c r="AN254">
        <v>7</v>
      </c>
      <c r="AO254">
        <v>4</v>
      </c>
      <c r="AP254">
        <v>5</v>
      </c>
      <c r="AQ254">
        <v>4</v>
      </c>
    </row>
    <row r="255" spans="1:43" x14ac:dyDescent="0.2">
      <c r="A255">
        <v>15989</v>
      </c>
      <c r="B255">
        <v>0</v>
      </c>
      <c r="C255">
        <v>1995</v>
      </c>
      <c r="D255" s="1">
        <v>43768.93472222222</v>
      </c>
      <c r="E255" t="s">
        <v>60</v>
      </c>
      <c r="F255">
        <v>2</v>
      </c>
      <c r="G255">
        <v>2</v>
      </c>
      <c r="H255">
        <v>4</v>
      </c>
      <c r="I255">
        <v>1</v>
      </c>
      <c r="J255">
        <v>1</v>
      </c>
      <c r="K255">
        <v>5</v>
      </c>
      <c r="L255">
        <v>2</v>
      </c>
      <c r="M255">
        <v>3</v>
      </c>
      <c r="N255">
        <v>1</v>
      </c>
      <c r="O255">
        <v>2</v>
      </c>
      <c r="P255">
        <v>1</v>
      </c>
      <c r="Q255">
        <v>1</v>
      </c>
      <c r="R255">
        <v>2</v>
      </c>
      <c r="S255">
        <v>1</v>
      </c>
      <c r="T255">
        <v>3</v>
      </c>
      <c r="U255">
        <v>4</v>
      </c>
      <c r="V255">
        <v>2</v>
      </c>
      <c r="W255">
        <v>2</v>
      </c>
      <c r="X255">
        <v>4</v>
      </c>
      <c r="Y255">
        <v>1</v>
      </c>
      <c r="Z255">
        <v>5</v>
      </c>
      <c r="AA255">
        <v>19</v>
      </c>
      <c r="AB255">
        <v>6</v>
      </c>
      <c r="AC255">
        <v>3</v>
      </c>
      <c r="AD255">
        <v>10</v>
      </c>
      <c r="AE255">
        <v>5</v>
      </c>
      <c r="AF255">
        <v>10</v>
      </c>
      <c r="AG255">
        <v>4</v>
      </c>
      <c r="AH255">
        <v>5</v>
      </c>
      <c r="AI255">
        <v>3</v>
      </c>
      <c r="AJ255">
        <v>4</v>
      </c>
      <c r="AK255">
        <v>7</v>
      </c>
      <c r="AL255">
        <v>2</v>
      </c>
      <c r="AM255">
        <v>6</v>
      </c>
      <c r="AN255">
        <v>12</v>
      </c>
      <c r="AO255">
        <v>7</v>
      </c>
      <c r="AP255">
        <v>8</v>
      </c>
      <c r="AQ255">
        <v>-30</v>
      </c>
    </row>
    <row r="256" spans="1:43" x14ac:dyDescent="0.2">
      <c r="A256">
        <v>15988</v>
      </c>
      <c r="B256">
        <v>0</v>
      </c>
      <c r="C256">
        <v>1989</v>
      </c>
      <c r="D256" s="1">
        <v>43768.936805555553</v>
      </c>
      <c r="E256" t="s">
        <v>209</v>
      </c>
      <c r="F256">
        <v>2</v>
      </c>
      <c r="G256">
        <v>2</v>
      </c>
      <c r="H256">
        <v>4</v>
      </c>
      <c r="I256">
        <v>1</v>
      </c>
      <c r="J256">
        <v>1</v>
      </c>
      <c r="K256">
        <v>5</v>
      </c>
      <c r="L256">
        <v>1</v>
      </c>
      <c r="M256">
        <v>4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4</v>
      </c>
      <c r="U256">
        <v>1</v>
      </c>
      <c r="V256">
        <v>5</v>
      </c>
      <c r="W256">
        <v>4</v>
      </c>
      <c r="X256">
        <v>2</v>
      </c>
      <c r="Y256">
        <v>1</v>
      </c>
      <c r="Z256">
        <v>5</v>
      </c>
      <c r="AA256">
        <v>11</v>
      </c>
      <c r="AB256">
        <v>7</v>
      </c>
      <c r="AC256">
        <v>26</v>
      </c>
      <c r="AD256">
        <v>7</v>
      </c>
      <c r="AE256">
        <v>5</v>
      </c>
      <c r="AF256">
        <v>8</v>
      </c>
      <c r="AG256">
        <v>11</v>
      </c>
      <c r="AH256">
        <v>4</v>
      </c>
      <c r="AI256">
        <v>2</v>
      </c>
      <c r="AJ256">
        <v>3</v>
      </c>
      <c r="AK256">
        <v>3</v>
      </c>
      <c r="AL256">
        <v>2</v>
      </c>
      <c r="AM256">
        <v>5</v>
      </c>
      <c r="AN256">
        <v>3</v>
      </c>
      <c r="AO256">
        <v>5</v>
      </c>
      <c r="AP256">
        <v>5</v>
      </c>
      <c r="AQ256">
        <v>-20</v>
      </c>
    </row>
    <row r="257" spans="1:43" x14ac:dyDescent="0.2">
      <c r="A257">
        <v>15994</v>
      </c>
      <c r="B257">
        <v>0</v>
      </c>
      <c r="C257">
        <v>1998</v>
      </c>
      <c r="D257" s="1">
        <v>43768.95208333333</v>
      </c>
      <c r="E257" t="s">
        <v>120</v>
      </c>
      <c r="F257">
        <v>2</v>
      </c>
      <c r="G257">
        <v>2</v>
      </c>
      <c r="H257">
        <v>4</v>
      </c>
      <c r="I257">
        <v>1</v>
      </c>
      <c r="J257">
        <v>5</v>
      </c>
      <c r="K257">
        <v>1</v>
      </c>
      <c r="L257">
        <v>4</v>
      </c>
      <c r="M257">
        <v>3</v>
      </c>
      <c r="N257">
        <v>1</v>
      </c>
      <c r="O257">
        <v>4</v>
      </c>
      <c r="P257">
        <v>4</v>
      </c>
      <c r="Q257">
        <v>1</v>
      </c>
      <c r="R257">
        <v>2</v>
      </c>
      <c r="S257">
        <v>1</v>
      </c>
      <c r="T257">
        <v>4</v>
      </c>
      <c r="U257">
        <v>4</v>
      </c>
      <c r="V257">
        <v>2</v>
      </c>
      <c r="W257">
        <v>4</v>
      </c>
      <c r="X257">
        <v>2</v>
      </c>
      <c r="Y257">
        <v>1</v>
      </c>
      <c r="Z257">
        <v>5</v>
      </c>
      <c r="AA257">
        <v>17</v>
      </c>
      <c r="AB257">
        <v>2</v>
      </c>
      <c r="AC257">
        <v>3</v>
      </c>
      <c r="AD257">
        <v>4</v>
      </c>
      <c r="AE257">
        <v>6</v>
      </c>
      <c r="AF257">
        <v>5</v>
      </c>
      <c r="AG257">
        <v>3</v>
      </c>
      <c r="AH257">
        <v>3</v>
      </c>
      <c r="AI257">
        <v>5</v>
      </c>
      <c r="AJ257">
        <v>5</v>
      </c>
      <c r="AK257">
        <v>3</v>
      </c>
      <c r="AL257">
        <v>3</v>
      </c>
      <c r="AM257">
        <v>3</v>
      </c>
      <c r="AN257">
        <v>7</v>
      </c>
      <c r="AO257">
        <v>5</v>
      </c>
      <c r="AP257">
        <v>5</v>
      </c>
      <c r="AQ257">
        <v>-33</v>
      </c>
    </row>
    <row r="258" spans="1:43" x14ac:dyDescent="0.2">
      <c r="A258">
        <v>16032</v>
      </c>
      <c r="B258">
        <v>1</v>
      </c>
      <c r="C258">
        <v>1995</v>
      </c>
      <c r="D258" s="1">
        <v>43768.959722222222</v>
      </c>
      <c r="E258" t="s">
        <v>209</v>
      </c>
      <c r="F258">
        <v>1</v>
      </c>
      <c r="G258">
        <v>2</v>
      </c>
      <c r="H258">
        <v>4</v>
      </c>
      <c r="I258">
        <v>1</v>
      </c>
      <c r="J258">
        <v>4</v>
      </c>
      <c r="K258">
        <v>2</v>
      </c>
      <c r="L258">
        <v>5</v>
      </c>
      <c r="M258">
        <v>3</v>
      </c>
      <c r="N258">
        <v>4</v>
      </c>
      <c r="O258">
        <v>4</v>
      </c>
      <c r="P258">
        <v>4</v>
      </c>
      <c r="Q258">
        <v>1</v>
      </c>
      <c r="R258">
        <v>3</v>
      </c>
      <c r="S258">
        <v>4</v>
      </c>
      <c r="T258">
        <v>5</v>
      </c>
      <c r="U258">
        <v>1</v>
      </c>
      <c r="V258">
        <v>5</v>
      </c>
      <c r="W258">
        <v>5</v>
      </c>
      <c r="X258">
        <v>1</v>
      </c>
      <c r="Y258">
        <v>1</v>
      </c>
      <c r="Z258">
        <v>5</v>
      </c>
      <c r="AA258">
        <v>15</v>
      </c>
      <c r="AB258">
        <v>19</v>
      </c>
      <c r="AC258">
        <v>6</v>
      </c>
      <c r="AD258">
        <v>7</v>
      </c>
      <c r="AE258">
        <v>8</v>
      </c>
      <c r="AF258">
        <v>9</v>
      </c>
      <c r="AG258">
        <v>12</v>
      </c>
      <c r="AH258">
        <v>13</v>
      </c>
      <c r="AI258">
        <v>5</v>
      </c>
      <c r="AJ258">
        <v>8</v>
      </c>
      <c r="AK258">
        <v>11</v>
      </c>
      <c r="AL258">
        <v>7</v>
      </c>
      <c r="AM258">
        <v>6</v>
      </c>
      <c r="AN258">
        <v>9</v>
      </c>
      <c r="AO258">
        <v>9</v>
      </c>
      <c r="AP258">
        <v>18</v>
      </c>
      <c r="AQ258">
        <v>-12</v>
      </c>
    </row>
    <row r="259" spans="1:43" x14ac:dyDescent="0.2">
      <c r="A259">
        <v>16023</v>
      </c>
      <c r="B259">
        <v>0</v>
      </c>
      <c r="C259">
        <v>1998</v>
      </c>
      <c r="D259" s="1">
        <v>43768.970138888886</v>
      </c>
      <c r="E259" t="s">
        <v>38</v>
      </c>
      <c r="F259">
        <v>2</v>
      </c>
      <c r="G259">
        <v>1</v>
      </c>
      <c r="H259">
        <v>5</v>
      </c>
      <c r="I259">
        <v>1</v>
      </c>
      <c r="J259">
        <v>1</v>
      </c>
      <c r="K259">
        <v>5</v>
      </c>
      <c r="L259">
        <v>2</v>
      </c>
      <c r="M259">
        <v>4</v>
      </c>
      <c r="N259">
        <v>2</v>
      </c>
      <c r="O259">
        <v>5</v>
      </c>
      <c r="P259">
        <v>5</v>
      </c>
      <c r="Q259">
        <v>1</v>
      </c>
      <c r="R259">
        <v>5</v>
      </c>
      <c r="S259">
        <v>1</v>
      </c>
      <c r="T259">
        <v>2</v>
      </c>
      <c r="U259">
        <v>5</v>
      </c>
      <c r="V259">
        <v>1</v>
      </c>
      <c r="W259">
        <v>4</v>
      </c>
      <c r="X259">
        <v>2</v>
      </c>
      <c r="Y259">
        <v>1</v>
      </c>
      <c r="Z259">
        <v>5</v>
      </c>
      <c r="AA259">
        <v>11</v>
      </c>
      <c r="AB259">
        <v>6</v>
      </c>
      <c r="AC259">
        <v>2</v>
      </c>
      <c r="AD259">
        <v>8</v>
      </c>
      <c r="AE259">
        <v>5</v>
      </c>
      <c r="AF259">
        <v>6</v>
      </c>
      <c r="AG259">
        <v>3</v>
      </c>
      <c r="AH259">
        <v>2</v>
      </c>
      <c r="AI259">
        <v>2</v>
      </c>
      <c r="AJ259">
        <v>2</v>
      </c>
      <c r="AK259">
        <v>4</v>
      </c>
      <c r="AL259">
        <v>2</v>
      </c>
      <c r="AM259">
        <v>3</v>
      </c>
      <c r="AN259">
        <v>3</v>
      </c>
      <c r="AO259">
        <v>3</v>
      </c>
      <c r="AP259">
        <v>3</v>
      </c>
      <c r="AQ259">
        <v>18</v>
      </c>
    </row>
    <row r="260" spans="1:43" x14ac:dyDescent="0.2">
      <c r="A260">
        <v>16047</v>
      </c>
      <c r="B260">
        <v>1</v>
      </c>
      <c r="C260">
        <v>1985</v>
      </c>
      <c r="D260" s="1">
        <v>43768.986111111109</v>
      </c>
      <c r="E260" t="s">
        <v>121</v>
      </c>
      <c r="F260">
        <v>1</v>
      </c>
      <c r="G260">
        <v>2</v>
      </c>
      <c r="H260">
        <v>4</v>
      </c>
      <c r="I260">
        <v>4</v>
      </c>
      <c r="J260">
        <v>4</v>
      </c>
      <c r="K260">
        <v>2</v>
      </c>
      <c r="L260">
        <v>2</v>
      </c>
      <c r="M260">
        <v>1</v>
      </c>
      <c r="N260">
        <v>1</v>
      </c>
      <c r="O260">
        <v>5</v>
      </c>
      <c r="P260">
        <v>3</v>
      </c>
      <c r="Q260">
        <v>1</v>
      </c>
      <c r="R260">
        <v>2</v>
      </c>
      <c r="S260">
        <v>1</v>
      </c>
      <c r="T260">
        <v>1</v>
      </c>
      <c r="U260">
        <v>1</v>
      </c>
      <c r="V260">
        <v>5</v>
      </c>
      <c r="W260">
        <v>4</v>
      </c>
      <c r="X260">
        <v>2</v>
      </c>
      <c r="Y260">
        <v>1</v>
      </c>
      <c r="Z260">
        <v>5</v>
      </c>
      <c r="AA260">
        <v>9</v>
      </c>
      <c r="AB260">
        <v>6</v>
      </c>
      <c r="AC260">
        <v>5</v>
      </c>
      <c r="AD260">
        <v>6</v>
      </c>
      <c r="AE260">
        <v>5</v>
      </c>
      <c r="AF260">
        <v>8</v>
      </c>
      <c r="AG260">
        <v>4</v>
      </c>
      <c r="AH260">
        <v>6</v>
      </c>
      <c r="AI260">
        <v>3</v>
      </c>
      <c r="AJ260">
        <v>6</v>
      </c>
      <c r="AK260">
        <v>5</v>
      </c>
      <c r="AL260">
        <v>3</v>
      </c>
      <c r="AM260">
        <v>3</v>
      </c>
      <c r="AN260">
        <v>5</v>
      </c>
      <c r="AO260">
        <v>7</v>
      </c>
      <c r="AP260">
        <v>7</v>
      </c>
      <c r="AQ260">
        <v>18</v>
      </c>
    </row>
    <row r="261" spans="1:43" x14ac:dyDescent="0.2">
      <c r="A261">
        <v>16058</v>
      </c>
      <c r="B261">
        <v>1</v>
      </c>
      <c r="C261">
        <v>1970</v>
      </c>
      <c r="D261" s="1">
        <v>43769.015277777777</v>
      </c>
      <c r="E261" t="s">
        <v>38</v>
      </c>
      <c r="F261">
        <v>1</v>
      </c>
      <c r="G261">
        <v>1</v>
      </c>
      <c r="H261">
        <v>5</v>
      </c>
      <c r="I261">
        <v>1</v>
      </c>
      <c r="J261">
        <v>2</v>
      </c>
      <c r="K261">
        <v>4</v>
      </c>
      <c r="L261">
        <v>2</v>
      </c>
      <c r="M261">
        <v>2</v>
      </c>
      <c r="N261">
        <v>1</v>
      </c>
      <c r="O261">
        <v>2</v>
      </c>
      <c r="P261">
        <v>2</v>
      </c>
      <c r="Q261">
        <v>1</v>
      </c>
      <c r="R261">
        <v>1</v>
      </c>
      <c r="S261">
        <v>1</v>
      </c>
      <c r="T261">
        <v>2</v>
      </c>
      <c r="U261">
        <v>5</v>
      </c>
      <c r="V261">
        <v>1</v>
      </c>
      <c r="W261">
        <v>2</v>
      </c>
      <c r="X261">
        <v>4</v>
      </c>
      <c r="Y261">
        <v>1</v>
      </c>
      <c r="Z261">
        <v>5</v>
      </c>
      <c r="AA261">
        <v>19</v>
      </c>
      <c r="AB261">
        <v>11</v>
      </c>
      <c r="AC261">
        <v>6</v>
      </c>
      <c r="AD261">
        <v>9</v>
      </c>
      <c r="AE261">
        <v>8</v>
      </c>
      <c r="AF261">
        <v>10</v>
      </c>
      <c r="AG261">
        <v>6</v>
      </c>
      <c r="AH261">
        <v>5</v>
      </c>
      <c r="AI261">
        <v>5</v>
      </c>
      <c r="AJ261">
        <v>4</v>
      </c>
      <c r="AK261">
        <v>5</v>
      </c>
      <c r="AL261">
        <v>4</v>
      </c>
      <c r="AM261">
        <v>7</v>
      </c>
      <c r="AN261">
        <v>9</v>
      </c>
      <c r="AO261">
        <v>6</v>
      </c>
      <c r="AP261">
        <v>8</v>
      </c>
      <c r="AQ261">
        <v>-27</v>
      </c>
    </row>
    <row r="262" spans="1:43" x14ac:dyDescent="0.2">
      <c r="A262">
        <v>16073</v>
      </c>
      <c r="B262">
        <v>1</v>
      </c>
      <c r="C262">
        <v>1996</v>
      </c>
      <c r="D262" s="1">
        <v>43769.052777777775</v>
      </c>
      <c r="E262" t="s">
        <v>209</v>
      </c>
      <c r="F262">
        <v>5</v>
      </c>
      <c r="G262">
        <v>4</v>
      </c>
      <c r="H262">
        <v>2</v>
      </c>
      <c r="I262">
        <v>1</v>
      </c>
      <c r="J262">
        <v>5</v>
      </c>
      <c r="K262">
        <v>1</v>
      </c>
      <c r="L262">
        <v>1</v>
      </c>
      <c r="M262">
        <v>5</v>
      </c>
      <c r="N262">
        <v>5</v>
      </c>
      <c r="O262">
        <v>5</v>
      </c>
      <c r="P262">
        <v>5</v>
      </c>
      <c r="Q262">
        <v>1</v>
      </c>
      <c r="R262">
        <v>3</v>
      </c>
      <c r="S262">
        <v>1</v>
      </c>
      <c r="T262">
        <v>5</v>
      </c>
      <c r="U262">
        <v>5</v>
      </c>
      <c r="V262">
        <v>1</v>
      </c>
      <c r="W262">
        <v>5</v>
      </c>
      <c r="X262">
        <v>1</v>
      </c>
      <c r="Y262">
        <v>2</v>
      </c>
      <c r="Z262">
        <v>4</v>
      </c>
      <c r="AA262">
        <v>15</v>
      </c>
      <c r="AB262">
        <v>9</v>
      </c>
      <c r="AC262">
        <v>3</v>
      </c>
      <c r="AD262">
        <v>11</v>
      </c>
      <c r="AE262">
        <v>10</v>
      </c>
      <c r="AF262">
        <v>7</v>
      </c>
      <c r="AG262">
        <v>11</v>
      </c>
      <c r="AH262">
        <v>14</v>
      </c>
      <c r="AI262">
        <v>2</v>
      </c>
      <c r="AJ262">
        <v>4</v>
      </c>
      <c r="AK262">
        <v>7</v>
      </c>
      <c r="AL262">
        <v>6</v>
      </c>
      <c r="AM262">
        <v>8</v>
      </c>
      <c r="AN262">
        <v>5</v>
      </c>
      <c r="AO262">
        <v>3</v>
      </c>
      <c r="AP262">
        <v>5</v>
      </c>
      <c r="AQ262">
        <v>0</v>
      </c>
    </row>
    <row r="263" spans="1:43" x14ac:dyDescent="0.2">
      <c r="A263">
        <v>16080</v>
      </c>
      <c r="B263">
        <v>0</v>
      </c>
      <c r="C263">
        <v>1993</v>
      </c>
      <c r="D263" s="1">
        <v>43769.2</v>
      </c>
      <c r="E263" t="s">
        <v>209</v>
      </c>
      <c r="F263">
        <v>5</v>
      </c>
      <c r="G263">
        <v>1</v>
      </c>
      <c r="H263">
        <v>5</v>
      </c>
      <c r="I263">
        <v>4</v>
      </c>
      <c r="J263">
        <v>2</v>
      </c>
      <c r="K263">
        <v>4</v>
      </c>
      <c r="L263">
        <v>5</v>
      </c>
      <c r="M263">
        <v>2</v>
      </c>
      <c r="N263">
        <v>3</v>
      </c>
      <c r="O263">
        <v>5</v>
      </c>
      <c r="P263">
        <v>5</v>
      </c>
      <c r="Q263">
        <v>2</v>
      </c>
      <c r="R263">
        <v>2</v>
      </c>
      <c r="S263">
        <v>2</v>
      </c>
      <c r="T263">
        <v>5</v>
      </c>
      <c r="U263">
        <v>1</v>
      </c>
      <c r="V263">
        <v>5</v>
      </c>
      <c r="W263">
        <v>4</v>
      </c>
      <c r="X263">
        <v>2</v>
      </c>
      <c r="Y263">
        <v>1</v>
      </c>
      <c r="Z263">
        <v>5</v>
      </c>
      <c r="AA263">
        <v>5</v>
      </c>
      <c r="AB263">
        <v>4</v>
      </c>
      <c r="AC263">
        <v>2</v>
      </c>
      <c r="AD263">
        <v>4</v>
      </c>
      <c r="AE263">
        <v>2</v>
      </c>
      <c r="AF263">
        <v>3</v>
      </c>
      <c r="AG263">
        <v>3</v>
      </c>
      <c r="AH263">
        <v>1</v>
      </c>
      <c r="AI263">
        <v>2</v>
      </c>
      <c r="AJ263">
        <v>3</v>
      </c>
      <c r="AK263">
        <v>5</v>
      </c>
      <c r="AL263">
        <v>3</v>
      </c>
      <c r="AM263">
        <v>1</v>
      </c>
      <c r="AN263">
        <v>2</v>
      </c>
      <c r="AO263">
        <v>2</v>
      </c>
      <c r="AP263">
        <v>2</v>
      </c>
      <c r="AQ263">
        <v>8</v>
      </c>
    </row>
    <row r="264" spans="1:43" x14ac:dyDescent="0.2">
      <c r="A264">
        <v>16083</v>
      </c>
      <c r="B264">
        <v>1</v>
      </c>
      <c r="C264">
        <v>1993</v>
      </c>
      <c r="D264" s="1">
        <v>43769.21875</v>
      </c>
      <c r="E264" t="s">
        <v>209</v>
      </c>
      <c r="F264">
        <v>3</v>
      </c>
      <c r="G264">
        <v>3</v>
      </c>
      <c r="H264">
        <v>3</v>
      </c>
      <c r="I264">
        <v>1</v>
      </c>
      <c r="J264">
        <v>5</v>
      </c>
      <c r="K264">
        <v>1</v>
      </c>
      <c r="L264">
        <v>4</v>
      </c>
      <c r="M264">
        <v>1</v>
      </c>
      <c r="N264">
        <v>1</v>
      </c>
      <c r="O264">
        <v>5</v>
      </c>
      <c r="P264">
        <v>5</v>
      </c>
      <c r="Q264">
        <v>1</v>
      </c>
      <c r="R264">
        <v>1</v>
      </c>
      <c r="S264">
        <v>1</v>
      </c>
      <c r="T264">
        <v>5</v>
      </c>
      <c r="U264">
        <v>1</v>
      </c>
      <c r="V264">
        <v>5</v>
      </c>
      <c r="W264">
        <v>5</v>
      </c>
      <c r="X264">
        <v>1</v>
      </c>
      <c r="Y264">
        <v>5</v>
      </c>
      <c r="Z264">
        <v>1</v>
      </c>
      <c r="AA264">
        <v>8</v>
      </c>
      <c r="AB264">
        <v>7</v>
      </c>
      <c r="AC264">
        <v>6</v>
      </c>
      <c r="AD264">
        <v>4</v>
      </c>
      <c r="AE264">
        <v>8</v>
      </c>
      <c r="AF264">
        <v>6</v>
      </c>
      <c r="AG264">
        <v>4</v>
      </c>
      <c r="AH264">
        <v>4</v>
      </c>
      <c r="AI264">
        <v>2</v>
      </c>
      <c r="AJ264">
        <v>6</v>
      </c>
      <c r="AK264">
        <v>4</v>
      </c>
      <c r="AL264">
        <v>4</v>
      </c>
      <c r="AM264">
        <v>4</v>
      </c>
      <c r="AN264">
        <v>4</v>
      </c>
      <c r="AO264">
        <v>4</v>
      </c>
      <c r="AP264">
        <v>6</v>
      </c>
      <c r="AQ264">
        <v>8</v>
      </c>
    </row>
    <row r="265" spans="1:43" x14ac:dyDescent="0.2">
      <c r="A265">
        <v>16087</v>
      </c>
      <c r="B265">
        <v>0</v>
      </c>
      <c r="C265">
        <v>1978</v>
      </c>
      <c r="D265" s="1">
        <v>43769.271527777775</v>
      </c>
      <c r="E265" t="s">
        <v>209</v>
      </c>
      <c r="F265">
        <v>1</v>
      </c>
      <c r="G265">
        <v>3</v>
      </c>
      <c r="H265">
        <v>3</v>
      </c>
      <c r="I265">
        <v>2</v>
      </c>
      <c r="J265">
        <v>1</v>
      </c>
      <c r="K265">
        <v>5</v>
      </c>
      <c r="L265">
        <v>4</v>
      </c>
      <c r="M265">
        <v>5</v>
      </c>
      <c r="N265">
        <v>5</v>
      </c>
      <c r="O265">
        <v>5</v>
      </c>
      <c r="P265">
        <v>5</v>
      </c>
      <c r="Q265">
        <v>2</v>
      </c>
      <c r="R265">
        <v>4</v>
      </c>
      <c r="S265">
        <v>4</v>
      </c>
      <c r="T265">
        <v>5</v>
      </c>
      <c r="U265">
        <v>2</v>
      </c>
      <c r="V265">
        <v>4</v>
      </c>
      <c r="W265">
        <v>4</v>
      </c>
      <c r="X265">
        <v>2</v>
      </c>
      <c r="Y265">
        <v>2</v>
      </c>
      <c r="Z265">
        <v>4</v>
      </c>
      <c r="AA265">
        <v>5</v>
      </c>
      <c r="AB265">
        <v>10</v>
      </c>
      <c r="AC265">
        <v>5</v>
      </c>
      <c r="AD265">
        <v>4</v>
      </c>
      <c r="AE265">
        <v>5</v>
      </c>
      <c r="AF265">
        <v>7</v>
      </c>
      <c r="AG265">
        <v>3</v>
      </c>
      <c r="AH265">
        <v>5</v>
      </c>
      <c r="AI265">
        <v>2</v>
      </c>
      <c r="AJ265">
        <v>4</v>
      </c>
      <c r="AK265">
        <v>4</v>
      </c>
      <c r="AL265">
        <v>3</v>
      </c>
      <c r="AM265">
        <v>3</v>
      </c>
      <c r="AN265">
        <v>8</v>
      </c>
      <c r="AO265">
        <v>3</v>
      </c>
      <c r="AP265">
        <v>6</v>
      </c>
      <c r="AQ265">
        <v>-10</v>
      </c>
    </row>
    <row r="266" spans="1:43" x14ac:dyDescent="0.2">
      <c r="A266">
        <v>16118</v>
      </c>
      <c r="B266">
        <v>1</v>
      </c>
      <c r="C266">
        <v>1996</v>
      </c>
      <c r="D266" s="1">
        <v>43769.347916666666</v>
      </c>
      <c r="E266" t="s">
        <v>38</v>
      </c>
      <c r="F266">
        <v>1</v>
      </c>
      <c r="G266">
        <v>1</v>
      </c>
      <c r="H266">
        <v>5</v>
      </c>
      <c r="I266">
        <v>1</v>
      </c>
      <c r="J266">
        <v>2</v>
      </c>
      <c r="K266">
        <v>4</v>
      </c>
      <c r="L266">
        <v>2</v>
      </c>
      <c r="M266">
        <v>2</v>
      </c>
      <c r="N266">
        <v>2</v>
      </c>
      <c r="O266">
        <v>4</v>
      </c>
      <c r="P266">
        <v>1</v>
      </c>
      <c r="Q266">
        <v>1</v>
      </c>
      <c r="R266">
        <v>1</v>
      </c>
      <c r="S266">
        <v>1</v>
      </c>
      <c r="T266">
        <v>5</v>
      </c>
      <c r="U266">
        <v>1</v>
      </c>
      <c r="V266">
        <v>5</v>
      </c>
      <c r="W266">
        <v>2</v>
      </c>
      <c r="X266">
        <v>4</v>
      </c>
      <c r="Y266">
        <v>1</v>
      </c>
      <c r="Z266">
        <v>5</v>
      </c>
      <c r="AA266">
        <v>9</v>
      </c>
      <c r="AB266">
        <v>2</v>
      </c>
      <c r="AC266">
        <v>2</v>
      </c>
      <c r="AD266">
        <v>7</v>
      </c>
      <c r="AE266">
        <v>3</v>
      </c>
      <c r="AF266">
        <v>4</v>
      </c>
      <c r="AG266">
        <v>2</v>
      </c>
      <c r="AH266">
        <v>5</v>
      </c>
      <c r="AI266">
        <v>5</v>
      </c>
      <c r="AJ266">
        <v>5</v>
      </c>
      <c r="AK266">
        <v>7</v>
      </c>
      <c r="AL266">
        <v>2</v>
      </c>
      <c r="AM266">
        <v>5</v>
      </c>
      <c r="AN266">
        <v>2</v>
      </c>
      <c r="AO266">
        <v>8</v>
      </c>
      <c r="AP266">
        <v>5</v>
      </c>
      <c r="AQ266">
        <v>-3</v>
      </c>
    </row>
    <row r="267" spans="1:43" x14ac:dyDescent="0.2">
      <c r="A267">
        <v>16124</v>
      </c>
      <c r="B267">
        <v>0</v>
      </c>
      <c r="C267">
        <v>1993</v>
      </c>
      <c r="D267" s="1">
        <v>43769.356249999997</v>
      </c>
      <c r="E267" t="s">
        <v>122</v>
      </c>
      <c r="F267">
        <v>1</v>
      </c>
      <c r="G267">
        <v>4</v>
      </c>
      <c r="H267">
        <v>2</v>
      </c>
      <c r="I267">
        <v>1</v>
      </c>
      <c r="J267">
        <v>4</v>
      </c>
      <c r="K267">
        <v>2</v>
      </c>
      <c r="L267">
        <v>5</v>
      </c>
      <c r="M267">
        <v>5</v>
      </c>
      <c r="N267">
        <v>3</v>
      </c>
      <c r="O267">
        <v>3</v>
      </c>
      <c r="P267">
        <v>3</v>
      </c>
      <c r="Q267">
        <v>1</v>
      </c>
      <c r="R267">
        <v>4</v>
      </c>
      <c r="S267">
        <v>1</v>
      </c>
      <c r="T267">
        <v>5</v>
      </c>
      <c r="U267">
        <v>1</v>
      </c>
      <c r="V267">
        <v>5</v>
      </c>
      <c r="W267">
        <v>4</v>
      </c>
      <c r="X267">
        <v>2</v>
      </c>
      <c r="Y267">
        <v>1</v>
      </c>
      <c r="Z267">
        <v>5</v>
      </c>
      <c r="AA267">
        <v>16</v>
      </c>
      <c r="AB267">
        <v>18</v>
      </c>
      <c r="AC267">
        <v>3</v>
      </c>
      <c r="AD267">
        <v>5</v>
      </c>
      <c r="AE267">
        <v>8</v>
      </c>
      <c r="AF267">
        <v>6</v>
      </c>
      <c r="AG267">
        <v>5</v>
      </c>
      <c r="AH267">
        <v>5</v>
      </c>
      <c r="AI267">
        <v>2</v>
      </c>
      <c r="AJ267">
        <v>4</v>
      </c>
      <c r="AK267">
        <v>10</v>
      </c>
      <c r="AL267">
        <v>3</v>
      </c>
      <c r="AM267">
        <v>4</v>
      </c>
      <c r="AN267">
        <v>4</v>
      </c>
      <c r="AO267">
        <v>4</v>
      </c>
      <c r="AP267">
        <v>5</v>
      </c>
      <c r="AQ267">
        <v>-2</v>
      </c>
    </row>
    <row r="268" spans="1:43" x14ac:dyDescent="0.2">
      <c r="A268">
        <v>14800</v>
      </c>
      <c r="B268">
        <v>1</v>
      </c>
      <c r="C268">
        <v>1987</v>
      </c>
      <c r="D268" s="1">
        <v>43769.380555555559</v>
      </c>
      <c r="E268" t="s">
        <v>38</v>
      </c>
      <c r="F268">
        <v>3</v>
      </c>
      <c r="G268">
        <v>2</v>
      </c>
      <c r="H268">
        <v>4</v>
      </c>
      <c r="I268">
        <v>1</v>
      </c>
      <c r="J268">
        <v>1</v>
      </c>
      <c r="K268">
        <v>5</v>
      </c>
      <c r="L268">
        <v>2</v>
      </c>
      <c r="M268">
        <v>3</v>
      </c>
      <c r="N268">
        <v>2</v>
      </c>
      <c r="O268">
        <v>3</v>
      </c>
      <c r="P268">
        <v>3</v>
      </c>
      <c r="Q268">
        <v>1</v>
      </c>
      <c r="R268">
        <v>1</v>
      </c>
      <c r="S268">
        <v>1</v>
      </c>
      <c r="T268">
        <v>5</v>
      </c>
      <c r="U268">
        <v>1</v>
      </c>
      <c r="V268">
        <v>5</v>
      </c>
      <c r="W268">
        <v>4</v>
      </c>
      <c r="X268">
        <v>2</v>
      </c>
      <c r="Y268">
        <v>3</v>
      </c>
      <c r="Z268">
        <v>3</v>
      </c>
      <c r="AA268">
        <v>74</v>
      </c>
      <c r="AB268">
        <v>10</v>
      </c>
      <c r="AC268">
        <v>4</v>
      </c>
      <c r="AD268">
        <v>5</v>
      </c>
      <c r="AE268">
        <v>5</v>
      </c>
      <c r="AF268">
        <v>9</v>
      </c>
      <c r="AG268">
        <v>4</v>
      </c>
      <c r="AH268">
        <v>5</v>
      </c>
      <c r="AI268">
        <v>3</v>
      </c>
      <c r="AJ268">
        <v>6</v>
      </c>
      <c r="AK268">
        <v>8</v>
      </c>
      <c r="AL268">
        <v>3</v>
      </c>
      <c r="AM268">
        <v>4</v>
      </c>
      <c r="AN268">
        <v>7</v>
      </c>
      <c r="AO268">
        <v>10</v>
      </c>
      <c r="AP268">
        <v>12</v>
      </c>
      <c r="AQ268">
        <v>-28</v>
      </c>
    </row>
    <row r="269" spans="1:43" x14ac:dyDescent="0.2">
      <c r="A269">
        <v>16139</v>
      </c>
      <c r="B269">
        <v>1</v>
      </c>
      <c r="C269">
        <v>1983</v>
      </c>
      <c r="D269" s="1">
        <v>43769.398611111108</v>
      </c>
      <c r="E269" t="s">
        <v>38</v>
      </c>
      <c r="F269">
        <v>1</v>
      </c>
      <c r="G269">
        <v>2</v>
      </c>
      <c r="H269">
        <v>4</v>
      </c>
      <c r="I269">
        <v>1</v>
      </c>
      <c r="J269">
        <v>2</v>
      </c>
      <c r="K269">
        <v>4</v>
      </c>
      <c r="L269">
        <v>2</v>
      </c>
      <c r="M269">
        <v>2</v>
      </c>
      <c r="N269">
        <v>2</v>
      </c>
      <c r="O269">
        <v>2</v>
      </c>
      <c r="P269">
        <v>2</v>
      </c>
      <c r="Q269">
        <v>1</v>
      </c>
      <c r="R269">
        <v>3</v>
      </c>
      <c r="S269">
        <v>1</v>
      </c>
      <c r="T269">
        <v>2</v>
      </c>
      <c r="U269">
        <v>1</v>
      </c>
      <c r="V269">
        <v>5</v>
      </c>
      <c r="W269">
        <v>4</v>
      </c>
      <c r="X269">
        <v>2</v>
      </c>
      <c r="Y269">
        <v>2</v>
      </c>
      <c r="Z269">
        <v>4</v>
      </c>
      <c r="AA269">
        <v>7</v>
      </c>
      <c r="AB269">
        <v>6</v>
      </c>
      <c r="AC269">
        <v>5</v>
      </c>
      <c r="AD269">
        <v>7</v>
      </c>
      <c r="AE269">
        <v>6</v>
      </c>
      <c r="AF269">
        <v>7</v>
      </c>
      <c r="AG269">
        <v>3</v>
      </c>
      <c r="AH269">
        <v>3</v>
      </c>
      <c r="AI269">
        <v>3</v>
      </c>
      <c r="AJ269">
        <v>5</v>
      </c>
      <c r="AK269">
        <v>7</v>
      </c>
      <c r="AL269">
        <v>2</v>
      </c>
      <c r="AM269">
        <v>4</v>
      </c>
      <c r="AN269">
        <v>4</v>
      </c>
      <c r="AO269">
        <v>6</v>
      </c>
      <c r="AP269">
        <v>8</v>
      </c>
      <c r="AQ269">
        <v>-22</v>
      </c>
    </row>
    <row r="270" spans="1:43" x14ac:dyDescent="0.2">
      <c r="A270">
        <v>16155</v>
      </c>
      <c r="B270">
        <v>0</v>
      </c>
      <c r="C270">
        <v>1997</v>
      </c>
      <c r="D270" s="1">
        <v>43769.40347222222</v>
      </c>
      <c r="E270" t="s">
        <v>38</v>
      </c>
      <c r="F270">
        <v>2</v>
      </c>
      <c r="G270">
        <v>1</v>
      </c>
      <c r="H270">
        <v>5</v>
      </c>
      <c r="I270">
        <v>1</v>
      </c>
      <c r="J270">
        <v>4</v>
      </c>
      <c r="K270">
        <v>2</v>
      </c>
      <c r="L270">
        <v>1</v>
      </c>
      <c r="M270">
        <v>1</v>
      </c>
      <c r="N270">
        <v>1</v>
      </c>
      <c r="O270">
        <v>2</v>
      </c>
      <c r="P270">
        <v>3</v>
      </c>
      <c r="Q270">
        <v>1</v>
      </c>
      <c r="R270">
        <v>1</v>
      </c>
      <c r="S270">
        <v>1</v>
      </c>
      <c r="T270">
        <v>4</v>
      </c>
      <c r="U270">
        <v>1</v>
      </c>
      <c r="V270">
        <v>5</v>
      </c>
      <c r="W270">
        <v>3</v>
      </c>
      <c r="X270">
        <v>3</v>
      </c>
      <c r="Y270">
        <v>1</v>
      </c>
      <c r="Z270">
        <v>5</v>
      </c>
      <c r="AA270">
        <v>15</v>
      </c>
      <c r="AB270">
        <v>6</v>
      </c>
      <c r="AC270">
        <v>4</v>
      </c>
      <c r="AD270">
        <v>9</v>
      </c>
      <c r="AE270">
        <v>5</v>
      </c>
      <c r="AF270">
        <v>6</v>
      </c>
      <c r="AG270">
        <v>3</v>
      </c>
      <c r="AH270">
        <v>3</v>
      </c>
      <c r="AI270">
        <v>3</v>
      </c>
      <c r="AJ270">
        <v>4</v>
      </c>
      <c r="AK270">
        <v>5</v>
      </c>
      <c r="AL270">
        <v>3</v>
      </c>
      <c r="AM270">
        <v>6</v>
      </c>
      <c r="AN270">
        <v>4</v>
      </c>
      <c r="AO270">
        <v>10</v>
      </c>
      <c r="AP270">
        <v>7</v>
      </c>
      <c r="AQ270">
        <v>-31</v>
      </c>
    </row>
    <row r="271" spans="1:43" x14ac:dyDescent="0.2">
      <c r="A271">
        <v>16170</v>
      </c>
      <c r="B271">
        <v>0</v>
      </c>
      <c r="C271">
        <v>1997</v>
      </c>
      <c r="D271" s="1">
        <v>43769.417361111111</v>
      </c>
      <c r="E271" t="s">
        <v>123</v>
      </c>
      <c r="F271">
        <v>1</v>
      </c>
      <c r="G271">
        <v>1</v>
      </c>
      <c r="H271">
        <v>5</v>
      </c>
      <c r="I271">
        <v>1</v>
      </c>
      <c r="J271">
        <v>1</v>
      </c>
      <c r="K271">
        <v>5</v>
      </c>
      <c r="L271">
        <v>5</v>
      </c>
      <c r="M271">
        <v>5</v>
      </c>
      <c r="N271">
        <v>1</v>
      </c>
      <c r="O271">
        <v>5</v>
      </c>
      <c r="P271">
        <v>5</v>
      </c>
      <c r="Q271">
        <v>1</v>
      </c>
      <c r="R271">
        <v>1</v>
      </c>
      <c r="S271">
        <v>1</v>
      </c>
      <c r="T271">
        <v>5</v>
      </c>
      <c r="U271">
        <v>1</v>
      </c>
      <c r="V271">
        <v>5</v>
      </c>
      <c r="W271">
        <v>5</v>
      </c>
      <c r="X271">
        <v>1</v>
      </c>
      <c r="Y271">
        <v>5</v>
      </c>
      <c r="Z271">
        <v>1</v>
      </c>
      <c r="AA271">
        <v>7</v>
      </c>
      <c r="AB271">
        <v>4</v>
      </c>
      <c r="AC271">
        <v>2</v>
      </c>
      <c r="AD271">
        <v>3</v>
      </c>
      <c r="AE271">
        <v>4</v>
      </c>
      <c r="AF271">
        <v>5</v>
      </c>
      <c r="AG271">
        <v>5</v>
      </c>
      <c r="AH271">
        <v>5</v>
      </c>
      <c r="AI271">
        <v>2</v>
      </c>
      <c r="AJ271">
        <v>6</v>
      </c>
      <c r="AK271">
        <v>8</v>
      </c>
      <c r="AL271">
        <v>2</v>
      </c>
      <c r="AM271">
        <v>3</v>
      </c>
      <c r="AN271">
        <v>3</v>
      </c>
      <c r="AO271">
        <v>2</v>
      </c>
      <c r="AP271">
        <v>5</v>
      </c>
      <c r="AQ271">
        <v>27</v>
      </c>
    </row>
    <row r="272" spans="1:43" x14ac:dyDescent="0.2">
      <c r="A272">
        <v>16178</v>
      </c>
      <c r="B272">
        <v>1</v>
      </c>
      <c r="C272">
        <v>1970</v>
      </c>
      <c r="D272" s="1">
        <v>43769.42291666667</v>
      </c>
      <c r="E272" t="s">
        <v>60</v>
      </c>
      <c r="F272">
        <v>5</v>
      </c>
      <c r="G272">
        <v>1</v>
      </c>
      <c r="H272">
        <v>5</v>
      </c>
      <c r="I272">
        <v>1</v>
      </c>
      <c r="J272">
        <v>1</v>
      </c>
      <c r="K272">
        <v>5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3</v>
      </c>
      <c r="V272">
        <v>3</v>
      </c>
      <c r="W272">
        <v>4</v>
      </c>
      <c r="X272">
        <v>2</v>
      </c>
      <c r="Y272">
        <v>1</v>
      </c>
      <c r="Z272">
        <v>5</v>
      </c>
      <c r="AA272">
        <v>8</v>
      </c>
      <c r="AB272">
        <v>8</v>
      </c>
      <c r="AC272">
        <v>4</v>
      </c>
      <c r="AD272">
        <v>5</v>
      </c>
      <c r="AE272">
        <v>3</v>
      </c>
      <c r="AF272">
        <v>4</v>
      </c>
      <c r="AG272">
        <v>3</v>
      </c>
      <c r="AH272">
        <v>2</v>
      </c>
      <c r="AI272">
        <v>2</v>
      </c>
      <c r="AJ272">
        <v>13</v>
      </c>
      <c r="AK272">
        <v>2</v>
      </c>
      <c r="AL272">
        <v>2</v>
      </c>
      <c r="AM272">
        <v>3</v>
      </c>
      <c r="AN272">
        <v>10</v>
      </c>
      <c r="AO272">
        <v>9</v>
      </c>
      <c r="AP272">
        <v>5</v>
      </c>
      <c r="AQ272">
        <v>0</v>
      </c>
    </row>
    <row r="273" spans="1:43" x14ac:dyDescent="0.2">
      <c r="A273">
        <v>16172</v>
      </c>
      <c r="B273">
        <v>0</v>
      </c>
      <c r="C273">
        <v>1976</v>
      </c>
      <c r="D273" s="1">
        <v>43769.423611111109</v>
      </c>
      <c r="E273" t="s">
        <v>38</v>
      </c>
      <c r="F273">
        <v>3</v>
      </c>
      <c r="G273">
        <v>2</v>
      </c>
      <c r="H273">
        <v>4</v>
      </c>
      <c r="I273">
        <v>1</v>
      </c>
      <c r="J273">
        <v>4</v>
      </c>
      <c r="K273">
        <v>2</v>
      </c>
      <c r="L273">
        <v>4</v>
      </c>
      <c r="M273">
        <v>4</v>
      </c>
      <c r="N273">
        <v>1</v>
      </c>
      <c r="O273">
        <v>4</v>
      </c>
      <c r="P273">
        <v>4</v>
      </c>
      <c r="Q273">
        <v>1</v>
      </c>
      <c r="R273">
        <v>2</v>
      </c>
      <c r="S273">
        <v>1</v>
      </c>
      <c r="T273">
        <v>4</v>
      </c>
      <c r="U273">
        <v>2</v>
      </c>
      <c r="V273">
        <v>4</v>
      </c>
      <c r="W273">
        <v>5</v>
      </c>
      <c r="X273">
        <v>1</v>
      </c>
      <c r="Y273">
        <v>2</v>
      </c>
      <c r="Z273">
        <v>4</v>
      </c>
      <c r="AA273">
        <v>14</v>
      </c>
      <c r="AB273">
        <v>12</v>
      </c>
      <c r="AC273">
        <v>6</v>
      </c>
      <c r="AD273">
        <v>9</v>
      </c>
      <c r="AE273">
        <v>6</v>
      </c>
      <c r="AF273">
        <v>12</v>
      </c>
      <c r="AG273">
        <v>7</v>
      </c>
      <c r="AH273">
        <v>4</v>
      </c>
      <c r="AI273">
        <v>3</v>
      </c>
      <c r="AJ273">
        <v>6</v>
      </c>
      <c r="AK273">
        <v>9</v>
      </c>
      <c r="AL273">
        <v>6</v>
      </c>
      <c r="AM273">
        <v>6</v>
      </c>
      <c r="AN273">
        <v>5</v>
      </c>
      <c r="AO273">
        <v>5</v>
      </c>
      <c r="AP273">
        <v>9</v>
      </c>
      <c r="AQ273">
        <v>-31</v>
      </c>
    </row>
    <row r="274" spans="1:43" x14ac:dyDescent="0.2">
      <c r="A274">
        <v>16153</v>
      </c>
      <c r="B274">
        <v>0</v>
      </c>
      <c r="C274">
        <v>1982</v>
      </c>
      <c r="D274" s="1">
        <v>43769.426388888889</v>
      </c>
      <c r="E274" t="s">
        <v>209</v>
      </c>
      <c r="F274">
        <v>4</v>
      </c>
      <c r="G274">
        <v>2</v>
      </c>
      <c r="H274">
        <v>4</v>
      </c>
      <c r="I274">
        <v>1</v>
      </c>
      <c r="J274">
        <v>5</v>
      </c>
      <c r="K274">
        <v>1</v>
      </c>
      <c r="L274">
        <v>3</v>
      </c>
      <c r="M274">
        <v>1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5</v>
      </c>
      <c r="U274">
        <v>4</v>
      </c>
      <c r="V274">
        <v>2</v>
      </c>
      <c r="W274">
        <v>5</v>
      </c>
      <c r="X274">
        <v>1</v>
      </c>
      <c r="Y274">
        <v>4</v>
      </c>
      <c r="Z274">
        <v>2</v>
      </c>
      <c r="AA274">
        <v>6</v>
      </c>
      <c r="AB274">
        <v>8</v>
      </c>
      <c r="AC274">
        <v>5</v>
      </c>
      <c r="AD274">
        <v>5</v>
      </c>
      <c r="AE274">
        <v>4</v>
      </c>
      <c r="AF274">
        <v>7</v>
      </c>
      <c r="AG274">
        <v>8</v>
      </c>
      <c r="AH274">
        <v>3</v>
      </c>
      <c r="AI274">
        <v>2</v>
      </c>
      <c r="AJ274">
        <v>3</v>
      </c>
      <c r="AK274">
        <v>4</v>
      </c>
      <c r="AL274">
        <v>2</v>
      </c>
      <c r="AM274">
        <v>5</v>
      </c>
      <c r="AN274">
        <v>6</v>
      </c>
      <c r="AO274">
        <v>4</v>
      </c>
      <c r="AP274">
        <v>6</v>
      </c>
      <c r="AQ274">
        <v>-4</v>
      </c>
    </row>
    <row r="275" spans="1:43" x14ac:dyDescent="0.2">
      <c r="A275">
        <v>16187</v>
      </c>
      <c r="B275">
        <v>0</v>
      </c>
      <c r="C275">
        <v>1976</v>
      </c>
      <c r="D275" s="1">
        <v>43769.43472222222</v>
      </c>
      <c r="E275" t="s">
        <v>282</v>
      </c>
      <c r="F275">
        <v>5</v>
      </c>
      <c r="G275">
        <v>1</v>
      </c>
      <c r="H275">
        <v>5</v>
      </c>
      <c r="I275">
        <v>1</v>
      </c>
      <c r="J275">
        <v>4</v>
      </c>
      <c r="K275">
        <v>2</v>
      </c>
      <c r="L275">
        <v>5</v>
      </c>
      <c r="M275">
        <v>2</v>
      </c>
      <c r="N275">
        <v>3</v>
      </c>
      <c r="O275">
        <v>3</v>
      </c>
      <c r="P275">
        <v>3</v>
      </c>
      <c r="Q275">
        <v>1</v>
      </c>
      <c r="R275">
        <v>3</v>
      </c>
      <c r="S275">
        <v>2</v>
      </c>
      <c r="T275">
        <v>5</v>
      </c>
      <c r="U275">
        <v>1</v>
      </c>
      <c r="V275">
        <v>5</v>
      </c>
      <c r="W275">
        <v>5</v>
      </c>
      <c r="X275">
        <v>1</v>
      </c>
      <c r="Y275">
        <v>1</v>
      </c>
      <c r="Z275">
        <v>5</v>
      </c>
      <c r="AA275">
        <v>20</v>
      </c>
      <c r="AB275">
        <v>5</v>
      </c>
      <c r="AC275">
        <v>3</v>
      </c>
      <c r="AD275">
        <v>4</v>
      </c>
      <c r="AE275">
        <v>6</v>
      </c>
      <c r="AF275">
        <v>8</v>
      </c>
      <c r="AG275">
        <v>5</v>
      </c>
      <c r="AH275">
        <v>7</v>
      </c>
      <c r="AI275">
        <v>4</v>
      </c>
      <c r="AJ275">
        <v>5</v>
      </c>
      <c r="AK275">
        <v>5</v>
      </c>
      <c r="AL275">
        <v>3</v>
      </c>
      <c r="AM275">
        <v>4</v>
      </c>
      <c r="AN275">
        <v>3</v>
      </c>
      <c r="AO275">
        <v>7</v>
      </c>
      <c r="AP275">
        <v>4</v>
      </c>
      <c r="AQ275">
        <v>-13</v>
      </c>
    </row>
    <row r="276" spans="1:43" x14ac:dyDescent="0.2">
      <c r="A276">
        <v>16223</v>
      </c>
      <c r="B276">
        <v>0</v>
      </c>
      <c r="C276">
        <v>1997</v>
      </c>
      <c r="D276" s="1">
        <v>43769.45416666667</v>
      </c>
      <c r="E276" t="s">
        <v>124</v>
      </c>
      <c r="F276">
        <v>2</v>
      </c>
      <c r="G276">
        <v>1</v>
      </c>
      <c r="H276">
        <v>5</v>
      </c>
      <c r="I276">
        <v>2</v>
      </c>
      <c r="J276">
        <v>4</v>
      </c>
      <c r="K276">
        <v>2</v>
      </c>
      <c r="L276">
        <v>2</v>
      </c>
      <c r="M276">
        <v>2</v>
      </c>
      <c r="N276">
        <v>2</v>
      </c>
      <c r="O276">
        <v>4</v>
      </c>
      <c r="P276">
        <v>3</v>
      </c>
      <c r="Q276">
        <v>1</v>
      </c>
      <c r="R276">
        <v>4</v>
      </c>
      <c r="S276">
        <v>1</v>
      </c>
      <c r="T276">
        <v>4</v>
      </c>
      <c r="U276">
        <v>5</v>
      </c>
      <c r="V276">
        <v>1</v>
      </c>
      <c r="W276">
        <v>4</v>
      </c>
      <c r="X276">
        <v>2</v>
      </c>
      <c r="Y276">
        <v>2</v>
      </c>
      <c r="Z276">
        <v>4</v>
      </c>
      <c r="AA276">
        <v>5</v>
      </c>
      <c r="AB276">
        <v>7</v>
      </c>
      <c r="AC276">
        <v>3</v>
      </c>
      <c r="AD276">
        <v>5</v>
      </c>
      <c r="AE276">
        <v>8</v>
      </c>
      <c r="AF276">
        <v>6</v>
      </c>
      <c r="AG276">
        <v>6</v>
      </c>
      <c r="AH276">
        <v>5</v>
      </c>
      <c r="AI276">
        <v>2</v>
      </c>
      <c r="AJ276">
        <v>4</v>
      </c>
      <c r="AK276">
        <v>24</v>
      </c>
      <c r="AL276">
        <v>4</v>
      </c>
      <c r="AM276">
        <v>8</v>
      </c>
      <c r="AN276">
        <v>7</v>
      </c>
      <c r="AO276">
        <v>8</v>
      </c>
      <c r="AP276">
        <v>7</v>
      </c>
      <c r="AQ276">
        <v>-25</v>
      </c>
    </row>
    <row r="277" spans="1:43" x14ac:dyDescent="0.2">
      <c r="A277">
        <v>16225</v>
      </c>
      <c r="B277">
        <v>1</v>
      </c>
      <c r="C277">
        <v>1998</v>
      </c>
      <c r="D277" s="1">
        <v>43769.458333333336</v>
      </c>
      <c r="E277" t="s">
        <v>31</v>
      </c>
      <c r="F277">
        <v>2</v>
      </c>
      <c r="G277">
        <v>2</v>
      </c>
      <c r="H277">
        <v>4</v>
      </c>
      <c r="I277">
        <v>2</v>
      </c>
      <c r="J277">
        <v>4</v>
      </c>
      <c r="K277">
        <v>2</v>
      </c>
      <c r="L277">
        <v>4</v>
      </c>
      <c r="M277">
        <v>3</v>
      </c>
      <c r="N277">
        <v>2</v>
      </c>
      <c r="O277">
        <v>4</v>
      </c>
      <c r="P277">
        <v>4</v>
      </c>
      <c r="Q277">
        <v>2</v>
      </c>
      <c r="R277">
        <v>2</v>
      </c>
      <c r="S277">
        <v>2</v>
      </c>
      <c r="T277">
        <v>4</v>
      </c>
      <c r="U277">
        <v>1</v>
      </c>
      <c r="V277">
        <v>5</v>
      </c>
      <c r="W277">
        <v>4</v>
      </c>
      <c r="X277">
        <v>2</v>
      </c>
      <c r="Y277">
        <v>4</v>
      </c>
      <c r="Z277">
        <v>2</v>
      </c>
      <c r="AA277">
        <v>17</v>
      </c>
      <c r="AB277">
        <v>6</v>
      </c>
      <c r="AC277">
        <v>4</v>
      </c>
      <c r="AD277">
        <v>6</v>
      </c>
      <c r="AE277">
        <v>4</v>
      </c>
      <c r="AF277">
        <v>7</v>
      </c>
      <c r="AG277">
        <v>4</v>
      </c>
      <c r="AH277">
        <v>3</v>
      </c>
      <c r="AI277">
        <v>3</v>
      </c>
      <c r="AJ277">
        <v>3</v>
      </c>
      <c r="AK277">
        <v>7</v>
      </c>
      <c r="AL277">
        <v>4</v>
      </c>
      <c r="AM277">
        <v>3</v>
      </c>
      <c r="AN277">
        <v>3</v>
      </c>
      <c r="AO277">
        <v>6</v>
      </c>
      <c r="AP277">
        <v>7</v>
      </c>
      <c r="AQ277">
        <v>-33</v>
      </c>
    </row>
    <row r="278" spans="1:43" x14ac:dyDescent="0.2">
      <c r="A278">
        <v>16249</v>
      </c>
      <c r="B278">
        <v>0</v>
      </c>
      <c r="C278">
        <v>1984</v>
      </c>
      <c r="D278" s="1">
        <v>43769.464583333334</v>
      </c>
      <c r="E278" t="s">
        <v>38</v>
      </c>
      <c r="F278">
        <v>1</v>
      </c>
      <c r="G278">
        <v>2</v>
      </c>
      <c r="H278">
        <v>4</v>
      </c>
      <c r="I278">
        <v>1</v>
      </c>
      <c r="J278">
        <v>2</v>
      </c>
      <c r="K278">
        <v>4</v>
      </c>
      <c r="L278">
        <v>1</v>
      </c>
      <c r="M278">
        <v>2</v>
      </c>
      <c r="N278">
        <v>1</v>
      </c>
      <c r="O278">
        <v>4</v>
      </c>
      <c r="P278">
        <v>3</v>
      </c>
      <c r="Q278">
        <v>1</v>
      </c>
      <c r="R278">
        <v>1</v>
      </c>
      <c r="S278">
        <v>1</v>
      </c>
      <c r="T278">
        <v>2</v>
      </c>
      <c r="U278">
        <v>2</v>
      </c>
      <c r="V278">
        <v>4</v>
      </c>
      <c r="W278">
        <v>2</v>
      </c>
      <c r="X278">
        <v>4</v>
      </c>
      <c r="Y278">
        <v>1</v>
      </c>
      <c r="Z278">
        <v>5</v>
      </c>
      <c r="AA278">
        <v>16</v>
      </c>
      <c r="AB278">
        <v>21</v>
      </c>
      <c r="AC278">
        <v>4</v>
      </c>
      <c r="AD278">
        <v>9</v>
      </c>
      <c r="AE278">
        <v>4</v>
      </c>
      <c r="AF278">
        <v>9</v>
      </c>
      <c r="AG278">
        <v>10</v>
      </c>
      <c r="AH278">
        <v>4</v>
      </c>
      <c r="AI278">
        <v>3</v>
      </c>
      <c r="AJ278">
        <v>5</v>
      </c>
      <c r="AK278">
        <v>15</v>
      </c>
      <c r="AL278">
        <v>2</v>
      </c>
      <c r="AM278">
        <v>4</v>
      </c>
      <c r="AN278">
        <v>10</v>
      </c>
      <c r="AO278">
        <v>5</v>
      </c>
      <c r="AP278">
        <v>8</v>
      </c>
      <c r="AQ278">
        <v>-29</v>
      </c>
    </row>
    <row r="279" spans="1:43" x14ac:dyDescent="0.2">
      <c r="A279">
        <v>16200</v>
      </c>
      <c r="B279">
        <v>0</v>
      </c>
      <c r="C279">
        <v>1996</v>
      </c>
      <c r="D279" s="1">
        <v>43769.466666666667</v>
      </c>
      <c r="E279" t="s">
        <v>209</v>
      </c>
      <c r="F279">
        <v>3</v>
      </c>
      <c r="G279">
        <v>2</v>
      </c>
      <c r="H279">
        <v>4</v>
      </c>
      <c r="I279">
        <v>1</v>
      </c>
      <c r="J279">
        <v>4</v>
      </c>
      <c r="K279">
        <v>2</v>
      </c>
      <c r="L279">
        <v>3</v>
      </c>
      <c r="M279">
        <v>5</v>
      </c>
      <c r="N279">
        <v>2</v>
      </c>
      <c r="O279">
        <v>5</v>
      </c>
      <c r="P279">
        <v>5</v>
      </c>
      <c r="Q279">
        <v>1</v>
      </c>
      <c r="R279">
        <v>1</v>
      </c>
      <c r="S279">
        <v>1</v>
      </c>
      <c r="T279">
        <v>4</v>
      </c>
      <c r="U279">
        <v>5</v>
      </c>
      <c r="V279">
        <v>1</v>
      </c>
      <c r="W279">
        <v>5</v>
      </c>
      <c r="X279">
        <v>1</v>
      </c>
      <c r="Y279">
        <v>1</v>
      </c>
      <c r="Z279">
        <v>5</v>
      </c>
      <c r="AA279">
        <v>8</v>
      </c>
      <c r="AB279">
        <v>6</v>
      </c>
      <c r="AC279">
        <v>4</v>
      </c>
      <c r="AD279">
        <v>7</v>
      </c>
      <c r="AE279">
        <v>9</v>
      </c>
      <c r="AF279">
        <v>8</v>
      </c>
      <c r="AG279">
        <v>5</v>
      </c>
      <c r="AH279">
        <v>9</v>
      </c>
      <c r="AI279">
        <v>7</v>
      </c>
      <c r="AJ279">
        <v>6</v>
      </c>
      <c r="AK279">
        <v>5</v>
      </c>
      <c r="AL279">
        <v>3</v>
      </c>
      <c r="AM279">
        <v>4</v>
      </c>
      <c r="AN279">
        <v>3</v>
      </c>
      <c r="AO279">
        <v>3</v>
      </c>
      <c r="AP279">
        <v>6</v>
      </c>
      <c r="AQ279">
        <v>-21</v>
      </c>
    </row>
    <row r="280" spans="1:43" x14ac:dyDescent="0.2">
      <c r="A280">
        <v>16220</v>
      </c>
      <c r="B280">
        <v>1</v>
      </c>
      <c r="C280">
        <v>1997</v>
      </c>
      <c r="D280" s="1">
        <v>43769.468055555553</v>
      </c>
      <c r="E280" t="s">
        <v>209</v>
      </c>
      <c r="F280">
        <v>4</v>
      </c>
      <c r="G280">
        <v>2</v>
      </c>
      <c r="H280">
        <v>4</v>
      </c>
      <c r="I280">
        <v>5</v>
      </c>
      <c r="J280">
        <v>4</v>
      </c>
      <c r="K280">
        <v>2</v>
      </c>
      <c r="L280">
        <v>5</v>
      </c>
      <c r="M280">
        <v>5</v>
      </c>
      <c r="N280">
        <v>5</v>
      </c>
      <c r="O280">
        <v>5</v>
      </c>
      <c r="P280">
        <v>1</v>
      </c>
      <c r="Q280">
        <v>2</v>
      </c>
      <c r="R280">
        <v>4</v>
      </c>
      <c r="S280">
        <v>2</v>
      </c>
      <c r="T280">
        <v>5</v>
      </c>
      <c r="U280">
        <v>5</v>
      </c>
      <c r="V280">
        <v>1</v>
      </c>
      <c r="W280">
        <v>4</v>
      </c>
      <c r="X280">
        <v>2</v>
      </c>
      <c r="Y280">
        <v>5</v>
      </c>
      <c r="Z280">
        <v>1</v>
      </c>
      <c r="AA280">
        <v>7</v>
      </c>
      <c r="AB280">
        <v>4</v>
      </c>
      <c r="AC280">
        <v>3</v>
      </c>
      <c r="AD280">
        <v>9</v>
      </c>
      <c r="AE280">
        <v>6</v>
      </c>
      <c r="AF280">
        <v>8</v>
      </c>
      <c r="AG280">
        <v>5</v>
      </c>
      <c r="AH280">
        <v>6</v>
      </c>
      <c r="AI280">
        <v>3</v>
      </c>
      <c r="AJ280">
        <v>4</v>
      </c>
      <c r="AK280">
        <v>8</v>
      </c>
      <c r="AL280">
        <v>4</v>
      </c>
      <c r="AM280">
        <v>7</v>
      </c>
      <c r="AN280">
        <v>2</v>
      </c>
      <c r="AO280">
        <v>5</v>
      </c>
      <c r="AP280">
        <v>5</v>
      </c>
      <c r="AQ280">
        <v>52</v>
      </c>
    </row>
    <row r="281" spans="1:43" x14ac:dyDescent="0.2">
      <c r="A281">
        <v>13993</v>
      </c>
      <c r="B281">
        <v>1</v>
      </c>
      <c r="C281">
        <v>1996</v>
      </c>
      <c r="D281" s="1">
        <v>43769.474305555559</v>
      </c>
      <c r="E281" t="s">
        <v>62</v>
      </c>
      <c r="F281">
        <v>2</v>
      </c>
      <c r="G281">
        <v>2</v>
      </c>
      <c r="H281">
        <v>4</v>
      </c>
      <c r="I281">
        <v>1</v>
      </c>
      <c r="J281">
        <v>4</v>
      </c>
      <c r="K281">
        <v>2</v>
      </c>
      <c r="L281">
        <v>4</v>
      </c>
      <c r="M281">
        <v>3</v>
      </c>
      <c r="N281">
        <v>2</v>
      </c>
      <c r="O281">
        <v>4</v>
      </c>
      <c r="P281">
        <v>3</v>
      </c>
      <c r="Q281">
        <v>1</v>
      </c>
      <c r="R281">
        <v>3</v>
      </c>
      <c r="S281">
        <v>1</v>
      </c>
      <c r="T281">
        <v>4</v>
      </c>
      <c r="U281">
        <v>5</v>
      </c>
      <c r="V281">
        <v>1</v>
      </c>
      <c r="W281">
        <v>4</v>
      </c>
      <c r="X281">
        <v>2</v>
      </c>
      <c r="Y281">
        <v>1</v>
      </c>
      <c r="Z281">
        <v>5</v>
      </c>
      <c r="AA281">
        <v>4</v>
      </c>
      <c r="AB281">
        <v>23</v>
      </c>
      <c r="AC281">
        <v>4</v>
      </c>
      <c r="AD281">
        <v>7</v>
      </c>
      <c r="AE281">
        <v>5</v>
      </c>
      <c r="AF281">
        <v>6</v>
      </c>
      <c r="AG281">
        <v>3</v>
      </c>
      <c r="AH281">
        <v>3</v>
      </c>
      <c r="AI281">
        <v>4</v>
      </c>
      <c r="AJ281">
        <v>4</v>
      </c>
      <c r="AK281">
        <v>14</v>
      </c>
      <c r="AL281">
        <v>3</v>
      </c>
      <c r="AM281">
        <v>3</v>
      </c>
      <c r="AN281">
        <v>6</v>
      </c>
      <c r="AO281">
        <v>3</v>
      </c>
      <c r="AP281">
        <v>4</v>
      </c>
      <c r="AQ281">
        <v>-33</v>
      </c>
    </row>
    <row r="282" spans="1:43" x14ac:dyDescent="0.2">
      <c r="A282">
        <v>16264</v>
      </c>
      <c r="B282">
        <v>0</v>
      </c>
      <c r="C282">
        <v>2000</v>
      </c>
      <c r="D282" s="1">
        <v>43769.480555555558</v>
      </c>
      <c r="E282" t="s">
        <v>209</v>
      </c>
      <c r="F282">
        <v>3</v>
      </c>
      <c r="G282">
        <v>2</v>
      </c>
      <c r="H282">
        <v>4</v>
      </c>
      <c r="I282">
        <v>2</v>
      </c>
      <c r="J282">
        <v>4</v>
      </c>
      <c r="K282">
        <v>2</v>
      </c>
      <c r="L282">
        <v>3</v>
      </c>
      <c r="M282">
        <v>2</v>
      </c>
      <c r="N282">
        <v>2</v>
      </c>
      <c r="O282">
        <v>3</v>
      </c>
      <c r="P282">
        <v>3</v>
      </c>
      <c r="Q282">
        <v>3</v>
      </c>
      <c r="R282">
        <v>2</v>
      </c>
      <c r="S282">
        <v>2</v>
      </c>
      <c r="T282">
        <v>3</v>
      </c>
      <c r="U282">
        <v>4</v>
      </c>
      <c r="V282">
        <v>2</v>
      </c>
      <c r="W282">
        <v>4</v>
      </c>
      <c r="X282">
        <v>2</v>
      </c>
      <c r="Y282">
        <v>2</v>
      </c>
      <c r="Z282">
        <v>4</v>
      </c>
      <c r="AA282">
        <v>12</v>
      </c>
      <c r="AB282">
        <v>8</v>
      </c>
      <c r="AC282">
        <v>24</v>
      </c>
      <c r="AD282">
        <v>5</v>
      </c>
      <c r="AE282">
        <v>6</v>
      </c>
      <c r="AF282">
        <v>8</v>
      </c>
      <c r="AG282">
        <v>6</v>
      </c>
      <c r="AH282">
        <v>9</v>
      </c>
      <c r="AI282">
        <v>9</v>
      </c>
      <c r="AJ282">
        <v>5</v>
      </c>
      <c r="AK282">
        <v>7</v>
      </c>
      <c r="AL282">
        <v>3</v>
      </c>
      <c r="AM282">
        <v>4</v>
      </c>
      <c r="AN282">
        <v>5</v>
      </c>
      <c r="AO282">
        <v>4</v>
      </c>
      <c r="AP282">
        <v>9</v>
      </c>
      <c r="AQ282">
        <v>-35</v>
      </c>
    </row>
    <row r="283" spans="1:43" x14ac:dyDescent="0.2">
      <c r="A283">
        <v>16274</v>
      </c>
      <c r="B283">
        <v>1</v>
      </c>
      <c r="C283">
        <v>2002</v>
      </c>
      <c r="D283" s="1">
        <v>43769.487500000003</v>
      </c>
      <c r="E283" t="s">
        <v>54</v>
      </c>
      <c r="F283">
        <v>4</v>
      </c>
      <c r="G283">
        <v>4</v>
      </c>
      <c r="H283">
        <v>2</v>
      </c>
      <c r="I283">
        <v>4</v>
      </c>
      <c r="J283">
        <v>4</v>
      </c>
      <c r="K283">
        <v>2</v>
      </c>
      <c r="L283">
        <v>4</v>
      </c>
      <c r="M283">
        <v>1</v>
      </c>
      <c r="N283">
        <v>5</v>
      </c>
      <c r="O283">
        <v>5</v>
      </c>
      <c r="P283">
        <v>4</v>
      </c>
      <c r="Q283">
        <v>2</v>
      </c>
      <c r="R283">
        <v>4</v>
      </c>
      <c r="S283">
        <v>2</v>
      </c>
      <c r="T283">
        <v>5</v>
      </c>
      <c r="U283">
        <v>1</v>
      </c>
      <c r="V283">
        <v>5</v>
      </c>
      <c r="W283">
        <v>5</v>
      </c>
      <c r="X283">
        <v>1</v>
      </c>
      <c r="Y283">
        <v>1</v>
      </c>
      <c r="Z283">
        <v>5</v>
      </c>
      <c r="AA283">
        <v>12</v>
      </c>
      <c r="AB283">
        <v>59</v>
      </c>
      <c r="AC283">
        <v>5</v>
      </c>
      <c r="AD283">
        <v>285</v>
      </c>
      <c r="AE283">
        <v>7</v>
      </c>
      <c r="AF283">
        <v>10</v>
      </c>
      <c r="AG283">
        <v>5</v>
      </c>
      <c r="AH283">
        <v>5</v>
      </c>
      <c r="AI283">
        <v>3</v>
      </c>
      <c r="AJ283">
        <v>8</v>
      </c>
      <c r="AK283">
        <v>7</v>
      </c>
      <c r="AL283">
        <v>4</v>
      </c>
      <c r="AM283">
        <v>5</v>
      </c>
      <c r="AN283">
        <v>2</v>
      </c>
      <c r="AO283">
        <v>293</v>
      </c>
      <c r="AP283">
        <v>11</v>
      </c>
      <c r="AQ283">
        <v>25</v>
      </c>
    </row>
    <row r="284" spans="1:43" x14ac:dyDescent="0.2">
      <c r="A284">
        <v>16280</v>
      </c>
      <c r="B284">
        <v>0</v>
      </c>
      <c r="C284">
        <v>1997</v>
      </c>
      <c r="D284" s="1">
        <v>43769.502083333333</v>
      </c>
      <c r="E284" t="s">
        <v>125</v>
      </c>
      <c r="F284">
        <v>1</v>
      </c>
      <c r="G284">
        <v>4</v>
      </c>
      <c r="H284">
        <v>2</v>
      </c>
      <c r="I284">
        <v>2</v>
      </c>
      <c r="J284">
        <v>5</v>
      </c>
      <c r="K284">
        <v>1</v>
      </c>
      <c r="L284">
        <v>5</v>
      </c>
      <c r="M284">
        <v>3</v>
      </c>
      <c r="N284">
        <v>3</v>
      </c>
      <c r="O284">
        <v>4</v>
      </c>
      <c r="P284">
        <v>4</v>
      </c>
      <c r="Q284">
        <v>4</v>
      </c>
      <c r="R284">
        <v>3</v>
      </c>
      <c r="S284">
        <v>2</v>
      </c>
      <c r="T284">
        <v>5</v>
      </c>
      <c r="U284">
        <v>5</v>
      </c>
      <c r="V284">
        <v>1</v>
      </c>
      <c r="W284">
        <v>5</v>
      </c>
      <c r="X284">
        <v>1</v>
      </c>
      <c r="Y284">
        <v>3</v>
      </c>
      <c r="Z284">
        <v>3</v>
      </c>
      <c r="AA284">
        <v>4</v>
      </c>
      <c r="AB284">
        <v>4</v>
      </c>
      <c r="AC284">
        <v>5</v>
      </c>
      <c r="AD284">
        <v>5</v>
      </c>
      <c r="AE284">
        <v>6</v>
      </c>
      <c r="AF284">
        <v>7</v>
      </c>
      <c r="AG284">
        <v>5</v>
      </c>
      <c r="AH284">
        <v>4</v>
      </c>
      <c r="AI284">
        <v>2</v>
      </c>
      <c r="AJ284">
        <v>5</v>
      </c>
      <c r="AK284">
        <v>5</v>
      </c>
      <c r="AL284">
        <v>4</v>
      </c>
      <c r="AM284">
        <v>7</v>
      </c>
      <c r="AN284">
        <v>3</v>
      </c>
      <c r="AO284">
        <v>3</v>
      </c>
      <c r="AP284">
        <v>9</v>
      </c>
      <c r="AQ284">
        <v>3</v>
      </c>
    </row>
    <row r="285" spans="1:43" x14ac:dyDescent="0.2">
      <c r="A285">
        <v>16176</v>
      </c>
      <c r="B285">
        <v>1</v>
      </c>
      <c r="C285">
        <v>2000</v>
      </c>
      <c r="D285" s="1">
        <v>43769.502083333333</v>
      </c>
      <c r="E285" t="s">
        <v>38</v>
      </c>
      <c r="F285">
        <v>1</v>
      </c>
      <c r="G285">
        <v>2</v>
      </c>
      <c r="H285">
        <v>4</v>
      </c>
      <c r="I285">
        <v>1</v>
      </c>
      <c r="J285">
        <v>1</v>
      </c>
      <c r="K285">
        <v>5</v>
      </c>
      <c r="L285">
        <v>1</v>
      </c>
      <c r="M285">
        <v>2</v>
      </c>
      <c r="N285">
        <v>1</v>
      </c>
      <c r="O285">
        <v>4</v>
      </c>
      <c r="P285">
        <v>4</v>
      </c>
      <c r="Q285">
        <v>1</v>
      </c>
      <c r="R285">
        <v>1</v>
      </c>
      <c r="S285">
        <v>1</v>
      </c>
      <c r="T285">
        <v>2</v>
      </c>
      <c r="U285">
        <v>5</v>
      </c>
      <c r="V285">
        <v>1</v>
      </c>
      <c r="W285">
        <v>4</v>
      </c>
      <c r="X285">
        <v>2</v>
      </c>
      <c r="Y285">
        <v>1</v>
      </c>
      <c r="Z285">
        <v>5</v>
      </c>
      <c r="AA285">
        <v>5</v>
      </c>
      <c r="AB285">
        <v>9</v>
      </c>
      <c r="AC285">
        <v>5</v>
      </c>
      <c r="AD285">
        <v>7</v>
      </c>
      <c r="AE285">
        <v>7</v>
      </c>
      <c r="AF285">
        <v>6</v>
      </c>
      <c r="AG285">
        <v>5</v>
      </c>
      <c r="AH285">
        <v>5</v>
      </c>
      <c r="AI285">
        <v>3</v>
      </c>
      <c r="AJ285">
        <v>5</v>
      </c>
      <c r="AK285">
        <v>6</v>
      </c>
      <c r="AL285">
        <v>3</v>
      </c>
      <c r="AM285">
        <v>4</v>
      </c>
      <c r="AN285">
        <v>4</v>
      </c>
      <c r="AO285">
        <v>4</v>
      </c>
      <c r="AP285">
        <v>9</v>
      </c>
      <c r="AQ285">
        <v>-20</v>
      </c>
    </row>
    <row r="286" spans="1:43" x14ac:dyDescent="0.2">
      <c r="A286">
        <v>16316</v>
      </c>
      <c r="B286">
        <v>1</v>
      </c>
      <c r="C286">
        <v>2001</v>
      </c>
      <c r="D286" s="1">
        <v>43769.529861111114</v>
      </c>
      <c r="E286" t="s">
        <v>209</v>
      </c>
      <c r="F286">
        <v>2</v>
      </c>
      <c r="G286">
        <v>4</v>
      </c>
      <c r="H286">
        <v>2</v>
      </c>
      <c r="I286">
        <v>3</v>
      </c>
      <c r="J286">
        <v>5</v>
      </c>
      <c r="K286">
        <v>1</v>
      </c>
      <c r="L286">
        <v>3</v>
      </c>
      <c r="M286">
        <v>3</v>
      </c>
      <c r="N286">
        <v>3</v>
      </c>
      <c r="O286">
        <v>5</v>
      </c>
      <c r="P286">
        <v>1</v>
      </c>
      <c r="Q286">
        <v>4</v>
      </c>
      <c r="R286">
        <v>3</v>
      </c>
      <c r="S286">
        <v>3</v>
      </c>
      <c r="T286">
        <v>3</v>
      </c>
      <c r="U286">
        <v>5</v>
      </c>
      <c r="V286">
        <v>1</v>
      </c>
      <c r="W286">
        <v>2</v>
      </c>
      <c r="X286">
        <v>4</v>
      </c>
      <c r="Y286">
        <v>3</v>
      </c>
      <c r="Z286">
        <v>3</v>
      </c>
      <c r="AA286">
        <v>5</v>
      </c>
      <c r="AB286">
        <v>5</v>
      </c>
      <c r="AC286">
        <v>5</v>
      </c>
      <c r="AD286">
        <v>8</v>
      </c>
      <c r="AE286">
        <v>5</v>
      </c>
      <c r="AF286">
        <v>11</v>
      </c>
      <c r="AG286">
        <v>4</v>
      </c>
      <c r="AH286">
        <v>6</v>
      </c>
      <c r="AI286">
        <v>7</v>
      </c>
      <c r="AJ286">
        <v>10</v>
      </c>
      <c r="AK286">
        <v>8</v>
      </c>
      <c r="AL286">
        <v>4</v>
      </c>
      <c r="AM286">
        <v>4</v>
      </c>
      <c r="AN286">
        <v>4</v>
      </c>
      <c r="AO286">
        <v>14</v>
      </c>
      <c r="AP286">
        <v>5</v>
      </c>
      <c r="AQ286">
        <v>43</v>
      </c>
    </row>
    <row r="287" spans="1:43" x14ac:dyDescent="0.2">
      <c r="A287">
        <v>16205</v>
      </c>
      <c r="B287">
        <v>0</v>
      </c>
      <c r="C287">
        <v>1998</v>
      </c>
      <c r="D287" s="1">
        <v>43769.529861111114</v>
      </c>
      <c r="E287" t="s">
        <v>38</v>
      </c>
      <c r="F287">
        <v>1</v>
      </c>
      <c r="G287">
        <v>1</v>
      </c>
      <c r="H287">
        <v>5</v>
      </c>
      <c r="I287">
        <v>1</v>
      </c>
      <c r="J287">
        <v>1</v>
      </c>
      <c r="K287">
        <v>5</v>
      </c>
      <c r="L287">
        <v>1</v>
      </c>
      <c r="M287">
        <v>3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3</v>
      </c>
      <c r="U287">
        <v>1</v>
      </c>
      <c r="V287">
        <v>5</v>
      </c>
      <c r="W287">
        <v>1</v>
      </c>
      <c r="X287">
        <v>5</v>
      </c>
      <c r="Y287">
        <v>1</v>
      </c>
      <c r="Z287">
        <v>5</v>
      </c>
      <c r="AA287">
        <v>14</v>
      </c>
      <c r="AB287">
        <v>30</v>
      </c>
      <c r="AC287">
        <v>3</v>
      </c>
      <c r="AD287">
        <v>5582</v>
      </c>
      <c r="AE287">
        <v>5</v>
      </c>
      <c r="AF287">
        <v>7</v>
      </c>
      <c r="AG287">
        <v>4</v>
      </c>
      <c r="AH287">
        <v>2</v>
      </c>
      <c r="AI287">
        <v>1</v>
      </c>
      <c r="AJ287">
        <v>3</v>
      </c>
      <c r="AK287">
        <v>3</v>
      </c>
      <c r="AL287">
        <v>2</v>
      </c>
      <c r="AM287">
        <v>7</v>
      </c>
      <c r="AN287">
        <v>6</v>
      </c>
      <c r="AO287">
        <v>4</v>
      </c>
      <c r="AP287">
        <v>5</v>
      </c>
      <c r="AQ287">
        <v>-23</v>
      </c>
    </row>
    <row r="288" spans="1:43" x14ac:dyDescent="0.2">
      <c r="A288">
        <v>16327</v>
      </c>
      <c r="B288">
        <v>1</v>
      </c>
      <c r="C288">
        <v>1988</v>
      </c>
      <c r="D288" s="1">
        <v>43769.554861111108</v>
      </c>
      <c r="E288" t="s">
        <v>209</v>
      </c>
      <c r="F288">
        <v>3</v>
      </c>
      <c r="G288">
        <v>4</v>
      </c>
      <c r="H288">
        <v>2</v>
      </c>
      <c r="I288">
        <v>2</v>
      </c>
      <c r="J288">
        <v>4</v>
      </c>
      <c r="K288">
        <v>2</v>
      </c>
      <c r="L288">
        <v>3</v>
      </c>
      <c r="M288">
        <v>3</v>
      </c>
      <c r="N288">
        <v>1</v>
      </c>
      <c r="O288">
        <v>2</v>
      </c>
      <c r="P288">
        <v>4</v>
      </c>
      <c r="Q288">
        <v>2</v>
      </c>
      <c r="R288">
        <v>3</v>
      </c>
      <c r="S288">
        <v>3</v>
      </c>
      <c r="T288">
        <v>3</v>
      </c>
      <c r="U288">
        <v>1</v>
      </c>
      <c r="V288">
        <v>5</v>
      </c>
      <c r="W288">
        <v>3</v>
      </c>
      <c r="X288">
        <v>3</v>
      </c>
      <c r="Y288">
        <v>4</v>
      </c>
      <c r="Z288">
        <v>2</v>
      </c>
      <c r="AA288">
        <v>13</v>
      </c>
      <c r="AB288">
        <v>4</v>
      </c>
      <c r="AC288">
        <v>7</v>
      </c>
      <c r="AD288">
        <v>7</v>
      </c>
      <c r="AE288">
        <v>4</v>
      </c>
      <c r="AF288">
        <v>4</v>
      </c>
      <c r="AG288">
        <v>5</v>
      </c>
      <c r="AH288">
        <v>4</v>
      </c>
      <c r="AI288">
        <v>4</v>
      </c>
      <c r="AJ288">
        <v>3</v>
      </c>
      <c r="AK288">
        <v>12</v>
      </c>
      <c r="AL288">
        <v>2</v>
      </c>
      <c r="AM288">
        <v>13</v>
      </c>
      <c r="AN288">
        <v>15</v>
      </c>
      <c r="AO288">
        <v>3</v>
      </c>
      <c r="AP288">
        <v>5</v>
      </c>
      <c r="AQ288">
        <v>1</v>
      </c>
    </row>
    <row r="289" spans="1:43" x14ac:dyDescent="0.2">
      <c r="A289">
        <v>16343</v>
      </c>
      <c r="B289">
        <v>1</v>
      </c>
      <c r="C289">
        <v>1997</v>
      </c>
      <c r="D289" s="1">
        <v>43769.570138888892</v>
      </c>
      <c r="E289" t="s">
        <v>54</v>
      </c>
      <c r="F289">
        <v>5</v>
      </c>
      <c r="G289">
        <v>5</v>
      </c>
      <c r="H289">
        <v>1</v>
      </c>
      <c r="I289">
        <v>1</v>
      </c>
      <c r="J289">
        <v>5</v>
      </c>
      <c r="K289">
        <v>1</v>
      </c>
      <c r="L289">
        <v>5</v>
      </c>
      <c r="M289">
        <v>4</v>
      </c>
      <c r="N289">
        <v>5</v>
      </c>
      <c r="O289">
        <v>5</v>
      </c>
      <c r="P289">
        <v>5</v>
      </c>
      <c r="Q289">
        <v>1</v>
      </c>
      <c r="R289">
        <v>5</v>
      </c>
      <c r="S289">
        <v>1</v>
      </c>
      <c r="T289">
        <v>5</v>
      </c>
      <c r="U289">
        <v>5</v>
      </c>
      <c r="V289">
        <v>1</v>
      </c>
      <c r="W289">
        <v>5</v>
      </c>
      <c r="X289">
        <v>1</v>
      </c>
      <c r="Y289">
        <v>4</v>
      </c>
      <c r="Z289">
        <v>2</v>
      </c>
      <c r="AA289">
        <v>13</v>
      </c>
      <c r="AB289">
        <v>6</v>
      </c>
      <c r="AC289">
        <v>4</v>
      </c>
      <c r="AD289">
        <v>6</v>
      </c>
      <c r="AE289">
        <v>4</v>
      </c>
      <c r="AF289">
        <v>8</v>
      </c>
      <c r="AG289">
        <v>5</v>
      </c>
      <c r="AH289">
        <v>4</v>
      </c>
      <c r="AI289">
        <v>4</v>
      </c>
      <c r="AJ289">
        <v>4</v>
      </c>
      <c r="AK289">
        <v>5</v>
      </c>
      <c r="AL289">
        <v>3</v>
      </c>
      <c r="AM289">
        <v>4</v>
      </c>
      <c r="AN289">
        <v>3</v>
      </c>
      <c r="AO289">
        <v>2</v>
      </c>
      <c r="AP289">
        <v>6</v>
      </c>
      <c r="AQ289">
        <v>1</v>
      </c>
    </row>
    <row r="290" spans="1:43" x14ac:dyDescent="0.2">
      <c r="A290">
        <v>16358</v>
      </c>
      <c r="B290">
        <v>1</v>
      </c>
      <c r="C290">
        <v>1997</v>
      </c>
      <c r="D290" s="1">
        <v>43769.586805555555</v>
      </c>
      <c r="E290" t="s">
        <v>31</v>
      </c>
      <c r="F290">
        <v>4</v>
      </c>
      <c r="G290">
        <v>1</v>
      </c>
      <c r="H290">
        <v>5</v>
      </c>
      <c r="I290">
        <v>4</v>
      </c>
      <c r="J290">
        <v>1</v>
      </c>
      <c r="K290">
        <v>5</v>
      </c>
      <c r="L290">
        <v>4</v>
      </c>
      <c r="M290">
        <v>5</v>
      </c>
      <c r="N290">
        <v>3</v>
      </c>
      <c r="O290">
        <v>5</v>
      </c>
      <c r="P290">
        <v>5</v>
      </c>
      <c r="Q290">
        <v>5</v>
      </c>
      <c r="R290">
        <v>4</v>
      </c>
      <c r="S290">
        <v>2</v>
      </c>
      <c r="T290">
        <v>5</v>
      </c>
      <c r="U290">
        <v>3</v>
      </c>
      <c r="V290">
        <v>3</v>
      </c>
      <c r="W290">
        <v>5</v>
      </c>
      <c r="X290">
        <v>1</v>
      </c>
      <c r="Y290">
        <v>5</v>
      </c>
      <c r="Z290">
        <v>1</v>
      </c>
      <c r="AA290">
        <v>10</v>
      </c>
      <c r="AB290">
        <v>10</v>
      </c>
      <c r="AC290">
        <v>5</v>
      </c>
      <c r="AD290">
        <v>5</v>
      </c>
      <c r="AE290">
        <v>6</v>
      </c>
      <c r="AF290">
        <v>6</v>
      </c>
      <c r="AG290">
        <v>4</v>
      </c>
      <c r="AH290">
        <v>3</v>
      </c>
      <c r="AI290">
        <v>2</v>
      </c>
      <c r="AJ290">
        <v>7</v>
      </c>
      <c r="AK290">
        <v>9</v>
      </c>
      <c r="AL290">
        <v>4</v>
      </c>
      <c r="AM290">
        <v>4</v>
      </c>
      <c r="AN290">
        <v>3</v>
      </c>
      <c r="AO290">
        <v>3</v>
      </c>
      <c r="AP290">
        <v>5</v>
      </c>
      <c r="AQ290">
        <v>54</v>
      </c>
    </row>
    <row r="291" spans="1:43" x14ac:dyDescent="0.2">
      <c r="A291">
        <v>16370</v>
      </c>
      <c r="B291">
        <v>1</v>
      </c>
      <c r="C291">
        <v>1998</v>
      </c>
      <c r="D291" s="1">
        <v>43769.599999999999</v>
      </c>
      <c r="E291" t="s">
        <v>38</v>
      </c>
      <c r="F291">
        <v>1</v>
      </c>
      <c r="G291">
        <v>2</v>
      </c>
      <c r="H291">
        <v>4</v>
      </c>
      <c r="I291">
        <v>1</v>
      </c>
      <c r="J291">
        <v>1</v>
      </c>
      <c r="K291">
        <v>5</v>
      </c>
      <c r="L291">
        <v>2</v>
      </c>
      <c r="M291">
        <v>1</v>
      </c>
      <c r="N291">
        <v>2</v>
      </c>
      <c r="O291">
        <v>4</v>
      </c>
      <c r="P291">
        <v>4</v>
      </c>
      <c r="Q291">
        <v>1</v>
      </c>
      <c r="R291">
        <v>1</v>
      </c>
      <c r="S291">
        <v>1</v>
      </c>
      <c r="T291">
        <v>5</v>
      </c>
      <c r="U291">
        <v>5</v>
      </c>
      <c r="V291">
        <v>1</v>
      </c>
      <c r="W291">
        <v>4</v>
      </c>
      <c r="X291">
        <v>2</v>
      </c>
      <c r="Y291">
        <v>1</v>
      </c>
      <c r="Z291">
        <v>5</v>
      </c>
      <c r="AA291">
        <v>105</v>
      </c>
      <c r="AB291">
        <v>10</v>
      </c>
      <c r="AC291">
        <v>3</v>
      </c>
      <c r="AD291">
        <v>5</v>
      </c>
      <c r="AE291">
        <v>7</v>
      </c>
      <c r="AF291">
        <v>6</v>
      </c>
      <c r="AG291">
        <v>4</v>
      </c>
      <c r="AH291">
        <v>8</v>
      </c>
      <c r="AI291">
        <v>3</v>
      </c>
      <c r="AJ291">
        <v>4</v>
      </c>
      <c r="AK291">
        <v>5</v>
      </c>
      <c r="AL291">
        <v>3</v>
      </c>
      <c r="AM291">
        <v>6</v>
      </c>
      <c r="AN291">
        <v>6</v>
      </c>
      <c r="AO291">
        <v>5</v>
      </c>
      <c r="AP291">
        <v>10</v>
      </c>
      <c r="AQ291">
        <v>-14</v>
      </c>
    </row>
    <row r="292" spans="1:43" x14ac:dyDescent="0.2">
      <c r="A292">
        <v>16367</v>
      </c>
      <c r="B292">
        <v>0</v>
      </c>
      <c r="C292">
        <v>1997</v>
      </c>
      <c r="D292" s="1">
        <v>43769.603472222225</v>
      </c>
      <c r="E292" t="s">
        <v>209</v>
      </c>
      <c r="F292">
        <v>1</v>
      </c>
      <c r="G292">
        <v>2</v>
      </c>
      <c r="H292">
        <v>4</v>
      </c>
      <c r="I292">
        <v>1</v>
      </c>
      <c r="J292">
        <v>1</v>
      </c>
      <c r="K292">
        <v>5</v>
      </c>
      <c r="L292">
        <v>1</v>
      </c>
      <c r="M292">
        <v>1</v>
      </c>
      <c r="N292">
        <v>1</v>
      </c>
      <c r="O292">
        <v>2</v>
      </c>
      <c r="P292">
        <v>2</v>
      </c>
      <c r="Q292">
        <v>1</v>
      </c>
      <c r="R292">
        <v>1</v>
      </c>
      <c r="S292">
        <v>1</v>
      </c>
      <c r="T292">
        <v>2</v>
      </c>
      <c r="U292">
        <v>1</v>
      </c>
      <c r="V292">
        <v>5</v>
      </c>
      <c r="W292">
        <v>1</v>
      </c>
      <c r="X292">
        <v>5</v>
      </c>
      <c r="Y292">
        <v>1</v>
      </c>
      <c r="Z292">
        <v>5</v>
      </c>
      <c r="AA292">
        <v>10</v>
      </c>
      <c r="AB292">
        <v>28</v>
      </c>
      <c r="AC292">
        <v>7</v>
      </c>
      <c r="AD292">
        <v>5</v>
      </c>
      <c r="AE292">
        <v>4</v>
      </c>
      <c r="AF292">
        <v>43</v>
      </c>
      <c r="AG292">
        <v>4</v>
      </c>
      <c r="AH292">
        <v>4</v>
      </c>
      <c r="AI292">
        <v>2</v>
      </c>
      <c r="AJ292">
        <v>4</v>
      </c>
      <c r="AK292">
        <v>8</v>
      </c>
      <c r="AL292">
        <v>2</v>
      </c>
      <c r="AM292">
        <v>36</v>
      </c>
      <c r="AN292">
        <v>6</v>
      </c>
      <c r="AO292">
        <v>8</v>
      </c>
      <c r="AP292">
        <v>9</v>
      </c>
      <c r="AQ292">
        <v>-24</v>
      </c>
    </row>
    <row r="293" spans="1:43" x14ac:dyDescent="0.2">
      <c r="A293">
        <v>16382</v>
      </c>
      <c r="B293">
        <v>0</v>
      </c>
      <c r="C293">
        <v>1989</v>
      </c>
      <c r="D293" s="1">
        <v>43769.611805555556</v>
      </c>
      <c r="E293" t="s">
        <v>209</v>
      </c>
      <c r="F293">
        <v>5</v>
      </c>
      <c r="G293">
        <v>3</v>
      </c>
      <c r="H293">
        <v>3</v>
      </c>
      <c r="I293">
        <v>5</v>
      </c>
      <c r="J293">
        <v>5</v>
      </c>
      <c r="K293">
        <v>1</v>
      </c>
      <c r="L293">
        <v>5</v>
      </c>
      <c r="M293">
        <v>5</v>
      </c>
      <c r="N293">
        <v>3</v>
      </c>
      <c r="O293">
        <v>5</v>
      </c>
      <c r="P293">
        <v>5</v>
      </c>
      <c r="Q293">
        <v>4</v>
      </c>
      <c r="R293">
        <v>4</v>
      </c>
      <c r="S293">
        <v>3</v>
      </c>
      <c r="T293">
        <v>1</v>
      </c>
      <c r="U293">
        <v>5</v>
      </c>
      <c r="V293">
        <v>1</v>
      </c>
      <c r="W293">
        <v>5</v>
      </c>
      <c r="X293">
        <v>1</v>
      </c>
      <c r="Y293">
        <v>2</v>
      </c>
      <c r="Z293">
        <v>4</v>
      </c>
      <c r="AA293">
        <v>10</v>
      </c>
      <c r="AB293">
        <v>5</v>
      </c>
      <c r="AC293">
        <v>2</v>
      </c>
      <c r="AD293">
        <v>4</v>
      </c>
      <c r="AE293">
        <v>3</v>
      </c>
      <c r="AF293">
        <v>10</v>
      </c>
      <c r="AG293">
        <v>4</v>
      </c>
      <c r="AH293">
        <v>3</v>
      </c>
      <c r="AI293">
        <v>2</v>
      </c>
      <c r="AJ293">
        <v>3</v>
      </c>
      <c r="AK293">
        <v>6</v>
      </c>
      <c r="AL293">
        <v>8</v>
      </c>
      <c r="AM293">
        <v>3</v>
      </c>
      <c r="AN293">
        <v>3</v>
      </c>
      <c r="AO293">
        <v>3</v>
      </c>
      <c r="AP293">
        <v>6</v>
      </c>
      <c r="AQ293">
        <v>47</v>
      </c>
    </row>
    <row r="294" spans="1:43" x14ac:dyDescent="0.2">
      <c r="A294">
        <v>16377</v>
      </c>
      <c r="B294">
        <v>0</v>
      </c>
      <c r="C294">
        <v>1983</v>
      </c>
      <c r="D294" s="1">
        <v>43769.612500000003</v>
      </c>
      <c r="E294" t="s">
        <v>60</v>
      </c>
      <c r="F294">
        <v>5</v>
      </c>
      <c r="G294">
        <v>1</v>
      </c>
      <c r="H294">
        <v>5</v>
      </c>
      <c r="I294">
        <v>1</v>
      </c>
      <c r="J294">
        <v>1</v>
      </c>
      <c r="K294">
        <v>5</v>
      </c>
      <c r="L294">
        <v>1</v>
      </c>
      <c r="M294">
        <v>1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3</v>
      </c>
      <c r="V294">
        <v>3</v>
      </c>
      <c r="W294">
        <v>2</v>
      </c>
      <c r="X294">
        <v>4</v>
      </c>
      <c r="Y294">
        <v>2</v>
      </c>
      <c r="Z294">
        <v>4</v>
      </c>
      <c r="AA294">
        <v>4</v>
      </c>
      <c r="AB294">
        <v>4</v>
      </c>
      <c r="AC294">
        <v>6</v>
      </c>
      <c r="AD294">
        <v>4</v>
      </c>
      <c r="AE294">
        <v>4</v>
      </c>
      <c r="AF294">
        <v>6</v>
      </c>
      <c r="AG294">
        <v>5</v>
      </c>
      <c r="AH294">
        <v>4</v>
      </c>
      <c r="AI294">
        <v>2</v>
      </c>
      <c r="AJ294">
        <v>3</v>
      </c>
      <c r="AK294">
        <v>4</v>
      </c>
      <c r="AL294">
        <v>2</v>
      </c>
      <c r="AM294">
        <v>4</v>
      </c>
      <c r="AN294">
        <v>4</v>
      </c>
      <c r="AO294">
        <v>10</v>
      </c>
      <c r="AP294">
        <v>8</v>
      </c>
      <c r="AQ294">
        <v>-7</v>
      </c>
    </row>
    <row r="295" spans="1:43" x14ac:dyDescent="0.2">
      <c r="A295">
        <v>16070</v>
      </c>
      <c r="B295">
        <v>1</v>
      </c>
      <c r="C295">
        <v>1992</v>
      </c>
      <c r="D295" s="1">
        <v>43769.629861111112</v>
      </c>
      <c r="E295" t="s">
        <v>38</v>
      </c>
      <c r="F295">
        <v>1</v>
      </c>
      <c r="G295">
        <v>2</v>
      </c>
      <c r="H295">
        <v>4</v>
      </c>
      <c r="I295">
        <v>1</v>
      </c>
      <c r="J295">
        <v>3</v>
      </c>
      <c r="K295">
        <v>3</v>
      </c>
      <c r="L295">
        <v>2</v>
      </c>
      <c r="M295">
        <v>1</v>
      </c>
      <c r="N295">
        <v>1</v>
      </c>
      <c r="O295">
        <v>2</v>
      </c>
      <c r="P295">
        <v>2</v>
      </c>
      <c r="Q295">
        <v>1</v>
      </c>
      <c r="R295">
        <v>1</v>
      </c>
      <c r="S295">
        <v>1</v>
      </c>
      <c r="T295">
        <v>4</v>
      </c>
      <c r="U295">
        <v>5</v>
      </c>
      <c r="V295">
        <v>1</v>
      </c>
      <c r="W295">
        <v>3</v>
      </c>
      <c r="X295">
        <v>3</v>
      </c>
      <c r="Y295">
        <v>1</v>
      </c>
      <c r="Z295">
        <v>5</v>
      </c>
      <c r="AA295">
        <v>54</v>
      </c>
      <c r="AB295">
        <v>18</v>
      </c>
      <c r="AC295">
        <v>7</v>
      </c>
      <c r="AD295">
        <v>9</v>
      </c>
      <c r="AE295">
        <v>17</v>
      </c>
      <c r="AF295">
        <v>9</v>
      </c>
      <c r="AG295">
        <v>3</v>
      </c>
      <c r="AH295">
        <v>12</v>
      </c>
      <c r="AI295">
        <v>3</v>
      </c>
      <c r="AJ295">
        <v>6</v>
      </c>
      <c r="AK295">
        <v>7</v>
      </c>
      <c r="AL295">
        <v>2</v>
      </c>
      <c r="AM295">
        <v>5</v>
      </c>
      <c r="AN295">
        <v>19</v>
      </c>
      <c r="AO295">
        <v>22</v>
      </c>
      <c r="AP295">
        <v>8</v>
      </c>
      <c r="AQ295">
        <v>-30</v>
      </c>
    </row>
    <row r="296" spans="1:43" x14ac:dyDescent="0.2">
      <c r="A296">
        <v>16401</v>
      </c>
      <c r="B296">
        <v>0</v>
      </c>
      <c r="C296">
        <v>1996</v>
      </c>
      <c r="D296" s="1">
        <v>43769.638194444444</v>
      </c>
      <c r="E296" t="s">
        <v>31</v>
      </c>
      <c r="F296">
        <v>3</v>
      </c>
      <c r="G296">
        <v>2</v>
      </c>
      <c r="H296">
        <v>4</v>
      </c>
      <c r="I296">
        <v>2</v>
      </c>
      <c r="J296">
        <v>4</v>
      </c>
      <c r="K296">
        <v>2</v>
      </c>
      <c r="L296">
        <v>4</v>
      </c>
      <c r="M296">
        <v>5</v>
      </c>
      <c r="N296">
        <v>5</v>
      </c>
      <c r="O296">
        <v>4</v>
      </c>
      <c r="P296">
        <v>3</v>
      </c>
      <c r="Q296">
        <v>1</v>
      </c>
      <c r="R296">
        <v>2</v>
      </c>
      <c r="S296">
        <v>1</v>
      </c>
      <c r="T296">
        <v>5</v>
      </c>
      <c r="U296">
        <v>1</v>
      </c>
      <c r="V296">
        <v>5</v>
      </c>
      <c r="W296">
        <v>3</v>
      </c>
      <c r="X296">
        <v>3</v>
      </c>
      <c r="Y296">
        <v>2</v>
      </c>
      <c r="Z296">
        <v>4</v>
      </c>
      <c r="AA296">
        <v>6</v>
      </c>
      <c r="AB296">
        <v>10</v>
      </c>
      <c r="AC296">
        <v>6</v>
      </c>
      <c r="AD296">
        <v>5</v>
      </c>
      <c r="AE296">
        <v>3</v>
      </c>
      <c r="AF296">
        <v>4</v>
      </c>
      <c r="AG296">
        <v>3</v>
      </c>
      <c r="AH296">
        <v>7</v>
      </c>
      <c r="AI296">
        <v>3</v>
      </c>
      <c r="AJ296">
        <v>4</v>
      </c>
      <c r="AK296">
        <v>9</v>
      </c>
      <c r="AL296">
        <v>3</v>
      </c>
      <c r="AM296">
        <v>2</v>
      </c>
      <c r="AN296">
        <v>3</v>
      </c>
      <c r="AO296">
        <v>3</v>
      </c>
      <c r="AP296">
        <v>6</v>
      </c>
      <c r="AQ296">
        <v>-13</v>
      </c>
    </row>
    <row r="297" spans="1:43" x14ac:dyDescent="0.2">
      <c r="A297">
        <v>15805</v>
      </c>
      <c r="B297">
        <v>0</v>
      </c>
      <c r="C297">
        <v>1994</v>
      </c>
      <c r="D297" s="1">
        <v>43769.645833333336</v>
      </c>
      <c r="E297" t="s">
        <v>40</v>
      </c>
      <c r="F297">
        <v>2</v>
      </c>
      <c r="G297">
        <v>2</v>
      </c>
      <c r="H297">
        <v>4</v>
      </c>
      <c r="I297">
        <v>1</v>
      </c>
      <c r="J297">
        <v>4</v>
      </c>
      <c r="K297">
        <v>2</v>
      </c>
      <c r="L297">
        <v>4</v>
      </c>
      <c r="M297">
        <v>3</v>
      </c>
      <c r="N297">
        <v>4</v>
      </c>
      <c r="O297">
        <v>4</v>
      </c>
      <c r="P297">
        <v>4</v>
      </c>
      <c r="Q297">
        <v>1</v>
      </c>
      <c r="R297">
        <v>1</v>
      </c>
      <c r="S297">
        <v>1</v>
      </c>
      <c r="T297">
        <v>4</v>
      </c>
      <c r="U297">
        <v>1</v>
      </c>
      <c r="V297">
        <v>5</v>
      </c>
      <c r="W297">
        <v>4</v>
      </c>
      <c r="X297">
        <v>2</v>
      </c>
      <c r="Y297">
        <v>2</v>
      </c>
      <c r="Z297">
        <v>4</v>
      </c>
      <c r="AA297">
        <v>12</v>
      </c>
      <c r="AB297">
        <v>11</v>
      </c>
      <c r="AC297">
        <v>7</v>
      </c>
      <c r="AD297">
        <v>30</v>
      </c>
      <c r="AE297">
        <v>7</v>
      </c>
      <c r="AF297">
        <v>7</v>
      </c>
      <c r="AG297">
        <v>9</v>
      </c>
      <c r="AH297">
        <v>4</v>
      </c>
      <c r="AI297">
        <v>4</v>
      </c>
      <c r="AJ297">
        <v>11</v>
      </c>
      <c r="AK297">
        <v>7</v>
      </c>
      <c r="AL297">
        <v>3</v>
      </c>
      <c r="AM297">
        <v>3</v>
      </c>
      <c r="AN297">
        <v>7</v>
      </c>
      <c r="AO297">
        <v>4</v>
      </c>
      <c r="AP297">
        <v>12</v>
      </c>
      <c r="AQ297">
        <v>-25</v>
      </c>
    </row>
    <row r="298" spans="1:43" x14ac:dyDescent="0.2">
      <c r="A298">
        <v>16407</v>
      </c>
      <c r="B298">
        <v>0</v>
      </c>
      <c r="C298">
        <v>1983</v>
      </c>
      <c r="D298" s="1">
        <v>43769.647222222222</v>
      </c>
      <c r="E298" t="s">
        <v>126</v>
      </c>
      <c r="F298">
        <v>1</v>
      </c>
      <c r="G298">
        <v>3</v>
      </c>
      <c r="H298">
        <v>3</v>
      </c>
      <c r="I298">
        <v>1</v>
      </c>
      <c r="J298">
        <v>4</v>
      </c>
      <c r="K298">
        <v>2</v>
      </c>
      <c r="L298">
        <v>2</v>
      </c>
      <c r="M298">
        <v>4</v>
      </c>
      <c r="N298">
        <v>2</v>
      </c>
      <c r="O298">
        <v>4</v>
      </c>
      <c r="P298">
        <v>2</v>
      </c>
      <c r="Q298">
        <v>1</v>
      </c>
      <c r="R298">
        <v>2</v>
      </c>
      <c r="S298">
        <v>2</v>
      </c>
      <c r="T298">
        <v>2</v>
      </c>
      <c r="U298">
        <v>5</v>
      </c>
      <c r="V298">
        <v>1</v>
      </c>
      <c r="W298">
        <v>4</v>
      </c>
      <c r="X298">
        <v>2</v>
      </c>
      <c r="Y298">
        <v>3</v>
      </c>
      <c r="Z298">
        <v>3</v>
      </c>
      <c r="AA298">
        <v>9</v>
      </c>
      <c r="AB298">
        <v>16</v>
      </c>
      <c r="AC298">
        <v>4</v>
      </c>
      <c r="AD298">
        <v>14</v>
      </c>
      <c r="AE298">
        <v>13</v>
      </c>
      <c r="AF298">
        <v>9</v>
      </c>
      <c r="AG298">
        <v>7</v>
      </c>
      <c r="AH298">
        <v>7</v>
      </c>
      <c r="AI298">
        <v>6</v>
      </c>
      <c r="AJ298">
        <v>5</v>
      </c>
      <c r="AK298">
        <v>4</v>
      </c>
      <c r="AL298">
        <v>4</v>
      </c>
      <c r="AM298">
        <v>3</v>
      </c>
      <c r="AN298">
        <v>3</v>
      </c>
      <c r="AO298">
        <v>7</v>
      </c>
      <c r="AP298">
        <v>12</v>
      </c>
      <c r="AQ298">
        <v>-15</v>
      </c>
    </row>
    <row r="299" spans="1:43" x14ac:dyDescent="0.2">
      <c r="A299">
        <v>14710</v>
      </c>
      <c r="B299">
        <v>0</v>
      </c>
      <c r="C299">
        <v>1967</v>
      </c>
      <c r="D299" s="1">
        <v>43769.663194444445</v>
      </c>
      <c r="E299" t="s">
        <v>60</v>
      </c>
      <c r="F299">
        <v>2</v>
      </c>
      <c r="G299">
        <v>2</v>
      </c>
      <c r="H299">
        <v>4</v>
      </c>
      <c r="I299">
        <v>2</v>
      </c>
      <c r="J299">
        <v>4</v>
      </c>
      <c r="K299">
        <v>2</v>
      </c>
      <c r="L299">
        <v>4</v>
      </c>
      <c r="M299">
        <v>4</v>
      </c>
      <c r="N299">
        <v>2</v>
      </c>
      <c r="O299">
        <v>4</v>
      </c>
      <c r="P299">
        <v>3</v>
      </c>
      <c r="Q299">
        <v>1</v>
      </c>
      <c r="R299">
        <v>1</v>
      </c>
      <c r="S299">
        <v>1</v>
      </c>
      <c r="T299">
        <v>2</v>
      </c>
      <c r="U299">
        <v>1</v>
      </c>
      <c r="V299">
        <v>5</v>
      </c>
      <c r="W299">
        <v>4</v>
      </c>
      <c r="X299">
        <v>2</v>
      </c>
      <c r="Y299">
        <v>3</v>
      </c>
      <c r="Z299">
        <v>3</v>
      </c>
      <c r="AA299">
        <v>30</v>
      </c>
      <c r="AB299">
        <v>9</v>
      </c>
      <c r="AC299">
        <v>5</v>
      </c>
      <c r="AD299">
        <v>6</v>
      </c>
      <c r="AE299">
        <v>7</v>
      </c>
      <c r="AF299">
        <v>6</v>
      </c>
      <c r="AG299">
        <v>12</v>
      </c>
      <c r="AH299">
        <v>4</v>
      </c>
      <c r="AI299">
        <v>4</v>
      </c>
      <c r="AJ299">
        <v>6</v>
      </c>
      <c r="AK299">
        <v>5</v>
      </c>
      <c r="AL299">
        <v>3</v>
      </c>
      <c r="AM299">
        <v>8</v>
      </c>
      <c r="AN299">
        <v>6</v>
      </c>
      <c r="AO299">
        <v>6</v>
      </c>
      <c r="AP299">
        <v>6</v>
      </c>
      <c r="AQ299">
        <v>-17</v>
      </c>
    </row>
    <row r="300" spans="1:43" x14ac:dyDescent="0.2">
      <c r="A300">
        <v>16422</v>
      </c>
      <c r="B300">
        <v>0</v>
      </c>
      <c r="C300">
        <v>1976</v>
      </c>
      <c r="D300" s="1">
        <v>43769.689583333333</v>
      </c>
      <c r="E300" t="s">
        <v>38</v>
      </c>
      <c r="F300">
        <v>5</v>
      </c>
      <c r="G300">
        <v>1</v>
      </c>
      <c r="H300">
        <v>5</v>
      </c>
      <c r="I300">
        <v>1</v>
      </c>
      <c r="J300">
        <v>3</v>
      </c>
      <c r="K300">
        <v>3</v>
      </c>
      <c r="L300">
        <v>1</v>
      </c>
      <c r="M300">
        <v>2</v>
      </c>
      <c r="N300">
        <v>1</v>
      </c>
      <c r="O300">
        <v>3</v>
      </c>
      <c r="P300">
        <v>3</v>
      </c>
      <c r="Q300">
        <v>1</v>
      </c>
      <c r="R300">
        <v>1</v>
      </c>
      <c r="S300">
        <v>1</v>
      </c>
      <c r="T300">
        <v>4</v>
      </c>
      <c r="U300">
        <v>5</v>
      </c>
      <c r="V300">
        <v>1</v>
      </c>
      <c r="W300">
        <v>5</v>
      </c>
      <c r="X300">
        <v>1</v>
      </c>
      <c r="Y300">
        <v>3</v>
      </c>
      <c r="Z300">
        <v>3</v>
      </c>
      <c r="AA300">
        <v>4</v>
      </c>
      <c r="AB300">
        <v>4</v>
      </c>
      <c r="AC300">
        <v>5</v>
      </c>
      <c r="AD300">
        <v>8</v>
      </c>
      <c r="AE300">
        <v>6</v>
      </c>
      <c r="AF300">
        <v>8</v>
      </c>
      <c r="AG300">
        <v>4</v>
      </c>
      <c r="AH300">
        <v>4</v>
      </c>
      <c r="AI300">
        <v>3</v>
      </c>
      <c r="AJ300">
        <v>4</v>
      </c>
      <c r="AK300">
        <v>4</v>
      </c>
      <c r="AL300">
        <v>3</v>
      </c>
      <c r="AM300">
        <v>5</v>
      </c>
      <c r="AN300">
        <v>3</v>
      </c>
      <c r="AO300">
        <v>3</v>
      </c>
      <c r="AP300">
        <v>11</v>
      </c>
      <c r="AQ300">
        <v>-16</v>
      </c>
    </row>
    <row r="301" spans="1:43" x14ac:dyDescent="0.2">
      <c r="A301">
        <v>16415</v>
      </c>
      <c r="B301">
        <v>1</v>
      </c>
      <c r="C301">
        <v>1964</v>
      </c>
      <c r="D301" s="1">
        <v>43769.695833333331</v>
      </c>
      <c r="E301" t="s">
        <v>38</v>
      </c>
      <c r="F301">
        <v>2</v>
      </c>
      <c r="G301">
        <v>2</v>
      </c>
      <c r="H301">
        <v>4</v>
      </c>
      <c r="I301">
        <v>1</v>
      </c>
      <c r="J301">
        <v>2</v>
      </c>
      <c r="K301">
        <v>4</v>
      </c>
      <c r="L301">
        <v>1</v>
      </c>
      <c r="M301">
        <v>5</v>
      </c>
      <c r="N301">
        <v>1</v>
      </c>
      <c r="O301">
        <v>3</v>
      </c>
      <c r="P301">
        <v>3</v>
      </c>
      <c r="Q301">
        <v>1</v>
      </c>
      <c r="R301">
        <v>4</v>
      </c>
      <c r="S301">
        <v>1</v>
      </c>
      <c r="T301">
        <v>2</v>
      </c>
      <c r="U301">
        <v>5</v>
      </c>
      <c r="V301">
        <v>1</v>
      </c>
      <c r="W301">
        <v>4</v>
      </c>
      <c r="X301">
        <v>2</v>
      </c>
      <c r="Y301">
        <v>1</v>
      </c>
      <c r="Z301">
        <v>5</v>
      </c>
      <c r="AA301">
        <v>2784</v>
      </c>
      <c r="AB301">
        <v>21</v>
      </c>
      <c r="AC301">
        <v>6</v>
      </c>
      <c r="AD301">
        <v>13</v>
      </c>
      <c r="AE301">
        <v>8</v>
      </c>
      <c r="AF301">
        <v>15</v>
      </c>
      <c r="AG301">
        <v>10</v>
      </c>
      <c r="AH301">
        <v>11</v>
      </c>
      <c r="AI301">
        <v>3</v>
      </c>
      <c r="AJ301">
        <v>5</v>
      </c>
      <c r="AK301">
        <v>8</v>
      </c>
      <c r="AL301">
        <v>5</v>
      </c>
      <c r="AM301">
        <v>5</v>
      </c>
      <c r="AN301">
        <v>6</v>
      </c>
      <c r="AO301">
        <v>7</v>
      </c>
      <c r="AP301">
        <v>7</v>
      </c>
      <c r="AQ301">
        <v>0</v>
      </c>
    </row>
    <row r="302" spans="1:43" x14ac:dyDescent="0.2">
      <c r="A302">
        <v>16431</v>
      </c>
      <c r="B302">
        <v>0</v>
      </c>
      <c r="C302">
        <v>1996</v>
      </c>
      <c r="D302" s="1">
        <v>43769.709027777775</v>
      </c>
      <c r="E302" t="s">
        <v>38</v>
      </c>
      <c r="F302">
        <v>1</v>
      </c>
      <c r="G302">
        <v>1</v>
      </c>
      <c r="H302">
        <v>5</v>
      </c>
      <c r="I302">
        <v>1</v>
      </c>
      <c r="J302">
        <v>1</v>
      </c>
      <c r="K302">
        <v>5</v>
      </c>
      <c r="L302">
        <v>2</v>
      </c>
      <c r="M302">
        <v>3</v>
      </c>
      <c r="N302">
        <v>1</v>
      </c>
      <c r="O302">
        <v>2</v>
      </c>
      <c r="P302">
        <v>2</v>
      </c>
      <c r="Q302">
        <v>1</v>
      </c>
      <c r="R302">
        <v>1</v>
      </c>
      <c r="S302">
        <v>1</v>
      </c>
      <c r="T302">
        <v>4</v>
      </c>
      <c r="U302">
        <v>1</v>
      </c>
      <c r="V302">
        <v>5</v>
      </c>
      <c r="W302">
        <v>4</v>
      </c>
      <c r="X302">
        <v>2</v>
      </c>
      <c r="Y302">
        <v>1</v>
      </c>
      <c r="Z302">
        <v>5</v>
      </c>
      <c r="AA302">
        <v>11</v>
      </c>
      <c r="AB302">
        <v>7</v>
      </c>
      <c r="AC302">
        <v>8</v>
      </c>
      <c r="AD302">
        <v>5</v>
      </c>
      <c r="AE302">
        <v>4</v>
      </c>
      <c r="AF302">
        <v>5</v>
      </c>
      <c r="AG302">
        <v>3</v>
      </c>
      <c r="AH302">
        <v>4</v>
      </c>
      <c r="AI302">
        <v>2</v>
      </c>
      <c r="AJ302">
        <v>8</v>
      </c>
      <c r="AK302">
        <v>5</v>
      </c>
      <c r="AL302">
        <v>2</v>
      </c>
      <c r="AM302">
        <v>4</v>
      </c>
      <c r="AN302">
        <v>3</v>
      </c>
      <c r="AO302">
        <v>6</v>
      </c>
      <c r="AP302">
        <v>6</v>
      </c>
      <c r="AQ302">
        <v>-34</v>
      </c>
    </row>
    <row r="303" spans="1:43" x14ac:dyDescent="0.2">
      <c r="A303">
        <v>15497</v>
      </c>
      <c r="B303">
        <v>0</v>
      </c>
      <c r="C303">
        <v>1998</v>
      </c>
      <c r="D303" s="1">
        <v>43769.749305555553</v>
      </c>
      <c r="E303" t="s">
        <v>127</v>
      </c>
      <c r="F303">
        <v>2</v>
      </c>
      <c r="G303">
        <v>5</v>
      </c>
      <c r="H303">
        <v>1</v>
      </c>
      <c r="I303">
        <v>5</v>
      </c>
      <c r="J303">
        <v>4</v>
      </c>
      <c r="K303">
        <v>2</v>
      </c>
      <c r="L303">
        <v>2</v>
      </c>
      <c r="M303">
        <v>2</v>
      </c>
      <c r="N303">
        <v>2</v>
      </c>
      <c r="O303">
        <v>4</v>
      </c>
      <c r="P303">
        <v>4</v>
      </c>
      <c r="Q303">
        <v>1</v>
      </c>
      <c r="R303">
        <v>4</v>
      </c>
      <c r="S303">
        <v>1</v>
      </c>
      <c r="T303">
        <v>5</v>
      </c>
      <c r="U303">
        <v>1</v>
      </c>
      <c r="V303">
        <v>5</v>
      </c>
      <c r="W303">
        <v>4</v>
      </c>
      <c r="X303">
        <v>2</v>
      </c>
      <c r="Y303">
        <v>1</v>
      </c>
      <c r="Z303">
        <v>5</v>
      </c>
      <c r="AA303">
        <v>40</v>
      </c>
      <c r="AB303">
        <v>11</v>
      </c>
      <c r="AC303">
        <v>4</v>
      </c>
      <c r="AD303">
        <v>12</v>
      </c>
      <c r="AE303">
        <v>4</v>
      </c>
      <c r="AF303">
        <v>6</v>
      </c>
      <c r="AG303">
        <v>5</v>
      </c>
      <c r="AH303">
        <v>3</v>
      </c>
      <c r="AI303">
        <v>4</v>
      </c>
      <c r="AJ303">
        <v>4</v>
      </c>
      <c r="AK303">
        <v>5</v>
      </c>
      <c r="AL303">
        <v>6</v>
      </c>
      <c r="AM303">
        <v>4</v>
      </c>
      <c r="AN303">
        <v>4</v>
      </c>
      <c r="AO303">
        <v>4</v>
      </c>
      <c r="AP303">
        <v>12</v>
      </c>
      <c r="AQ303">
        <v>41</v>
      </c>
    </row>
    <row r="304" spans="1:43" x14ac:dyDescent="0.2">
      <c r="A304">
        <v>16503</v>
      </c>
      <c r="B304">
        <v>0</v>
      </c>
      <c r="C304">
        <v>1996</v>
      </c>
      <c r="D304" s="1">
        <v>43769.775694444441</v>
      </c>
      <c r="E304" t="s">
        <v>128</v>
      </c>
      <c r="F304">
        <v>2</v>
      </c>
      <c r="G304">
        <v>4</v>
      </c>
      <c r="H304">
        <v>2</v>
      </c>
      <c r="I304">
        <v>4</v>
      </c>
      <c r="J304">
        <v>5</v>
      </c>
      <c r="K304">
        <v>1</v>
      </c>
      <c r="L304">
        <v>4</v>
      </c>
      <c r="M304">
        <v>4</v>
      </c>
      <c r="N304">
        <v>2</v>
      </c>
      <c r="O304">
        <v>5</v>
      </c>
      <c r="P304">
        <v>5</v>
      </c>
      <c r="Q304">
        <v>1</v>
      </c>
      <c r="R304">
        <v>1</v>
      </c>
      <c r="S304">
        <v>1</v>
      </c>
      <c r="T304">
        <v>5</v>
      </c>
      <c r="U304">
        <v>5</v>
      </c>
      <c r="V304">
        <v>1</v>
      </c>
      <c r="W304">
        <v>5</v>
      </c>
      <c r="X304">
        <v>1</v>
      </c>
      <c r="Y304">
        <v>1</v>
      </c>
      <c r="Z304">
        <v>5</v>
      </c>
      <c r="AA304">
        <v>22</v>
      </c>
      <c r="AB304">
        <v>9</v>
      </c>
      <c r="AC304">
        <v>5</v>
      </c>
      <c r="AD304">
        <v>6</v>
      </c>
      <c r="AE304">
        <v>12</v>
      </c>
      <c r="AF304">
        <v>9</v>
      </c>
      <c r="AG304">
        <v>5</v>
      </c>
      <c r="AH304">
        <v>5</v>
      </c>
      <c r="AI304">
        <v>9</v>
      </c>
      <c r="AJ304">
        <v>5</v>
      </c>
      <c r="AK304">
        <v>7</v>
      </c>
      <c r="AL304">
        <v>3</v>
      </c>
      <c r="AM304">
        <v>4</v>
      </c>
      <c r="AN304">
        <v>7</v>
      </c>
      <c r="AO304">
        <v>27</v>
      </c>
      <c r="AP304">
        <v>7</v>
      </c>
      <c r="AQ304">
        <v>2</v>
      </c>
    </row>
    <row r="305" spans="1:43" x14ac:dyDescent="0.2">
      <c r="A305">
        <v>16512</v>
      </c>
      <c r="B305">
        <v>0</v>
      </c>
      <c r="C305">
        <v>2001</v>
      </c>
      <c r="D305" s="1">
        <v>43769.781944444447</v>
      </c>
      <c r="E305" t="s">
        <v>60</v>
      </c>
      <c r="F305">
        <v>1</v>
      </c>
      <c r="G305">
        <v>4</v>
      </c>
      <c r="H305">
        <v>2</v>
      </c>
      <c r="I305">
        <v>1</v>
      </c>
      <c r="J305">
        <v>4</v>
      </c>
      <c r="K305">
        <v>2</v>
      </c>
      <c r="L305">
        <v>1</v>
      </c>
      <c r="M305">
        <v>2</v>
      </c>
      <c r="N305">
        <v>1</v>
      </c>
      <c r="O305">
        <v>4</v>
      </c>
      <c r="P305">
        <v>4</v>
      </c>
      <c r="Q305">
        <v>1</v>
      </c>
      <c r="R305">
        <v>1</v>
      </c>
      <c r="S305">
        <v>1</v>
      </c>
      <c r="T305">
        <v>1</v>
      </c>
      <c r="U305">
        <v>5</v>
      </c>
      <c r="V305">
        <v>1</v>
      </c>
      <c r="W305">
        <v>2</v>
      </c>
      <c r="X305">
        <v>4</v>
      </c>
      <c r="Y305">
        <v>3</v>
      </c>
      <c r="Z305">
        <v>3</v>
      </c>
      <c r="AA305">
        <v>17</v>
      </c>
      <c r="AB305">
        <v>4</v>
      </c>
      <c r="AC305">
        <v>2</v>
      </c>
      <c r="AD305">
        <v>16</v>
      </c>
      <c r="AE305">
        <v>4</v>
      </c>
      <c r="AF305">
        <v>9</v>
      </c>
      <c r="AG305">
        <v>3</v>
      </c>
      <c r="AH305">
        <v>5</v>
      </c>
      <c r="AI305">
        <v>4</v>
      </c>
      <c r="AJ305">
        <v>3</v>
      </c>
      <c r="AK305">
        <v>4</v>
      </c>
      <c r="AL305">
        <v>3</v>
      </c>
      <c r="AM305">
        <v>10</v>
      </c>
      <c r="AN305">
        <v>10</v>
      </c>
      <c r="AO305">
        <v>6</v>
      </c>
      <c r="AP305">
        <v>8</v>
      </c>
      <c r="AQ305">
        <v>-3</v>
      </c>
    </row>
    <row r="306" spans="1:43" x14ac:dyDescent="0.2">
      <c r="A306">
        <v>16523</v>
      </c>
      <c r="B306">
        <v>0</v>
      </c>
      <c r="C306">
        <v>1992</v>
      </c>
      <c r="D306" s="1">
        <v>43769.787499999999</v>
      </c>
      <c r="E306" t="s">
        <v>209</v>
      </c>
      <c r="F306">
        <v>1</v>
      </c>
      <c r="G306">
        <v>2</v>
      </c>
      <c r="H306">
        <v>4</v>
      </c>
      <c r="I306">
        <v>2</v>
      </c>
      <c r="J306">
        <v>1</v>
      </c>
      <c r="K306">
        <v>5</v>
      </c>
      <c r="L306">
        <v>5</v>
      </c>
      <c r="M306">
        <v>5</v>
      </c>
      <c r="N306">
        <v>5</v>
      </c>
      <c r="O306">
        <v>5</v>
      </c>
      <c r="P306">
        <v>5</v>
      </c>
      <c r="Q306">
        <v>2</v>
      </c>
      <c r="R306">
        <v>4</v>
      </c>
      <c r="S306">
        <v>3</v>
      </c>
      <c r="T306">
        <v>5</v>
      </c>
      <c r="U306">
        <v>5</v>
      </c>
      <c r="V306">
        <v>1</v>
      </c>
      <c r="W306">
        <v>5</v>
      </c>
      <c r="X306">
        <v>1</v>
      </c>
      <c r="Y306">
        <v>5</v>
      </c>
      <c r="Z306">
        <v>1</v>
      </c>
      <c r="AA306">
        <v>9</v>
      </c>
      <c r="AB306">
        <v>3</v>
      </c>
      <c r="AC306">
        <v>3</v>
      </c>
      <c r="AD306">
        <v>32</v>
      </c>
      <c r="AE306">
        <v>1</v>
      </c>
      <c r="AF306">
        <v>5</v>
      </c>
      <c r="AG306">
        <v>2</v>
      </c>
      <c r="AH306">
        <v>2</v>
      </c>
      <c r="AI306">
        <v>1</v>
      </c>
      <c r="AJ306">
        <v>4</v>
      </c>
      <c r="AK306">
        <v>4</v>
      </c>
      <c r="AL306">
        <v>4</v>
      </c>
      <c r="AM306">
        <v>3</v>
      </c>
      <c r="AN306">
        <v>2</v>
      </c>
      <c r="AO306">
        <v>3</v>
      </c>
      <c r="AP306">
        <v>5</v>
      </c>
      <c r="AQ306">
        <v>10</v>
      </c>
    </row>
    <row r="307" spans="1:43" x14ac:dyDescent="0.2">
      <c r="A307">
        <v>16528</v>
      </c>
      <c r="B307">
        <v>1</v>
      </c>
      <c r="C307">
        <v>1994</v>
      </c>
      <c r="D307" s="1">
        <v>43769.793055555558</v>
      </c>
      <c r="E307" t="s">
        <v>31</v>
      </c>
      <c r="F307">
        <v>3</v>
      </c>
      <c r="G307">
        <v>3</v>
      </c>
      <c r="H307">
        <v>3</v>
      </c>
      <c r="I307">
        <v>4</v>
      </c>
      <c r="J307">
        <v>1</v>
      </c>
      <c r="K307">
        <v>5</v>
      </c>
      <c r="L307">
        <v>3</v>
      </c>
      <c r="M307">
        <v>1</v>
      </c>
      <c r="N307">
        <v>1</v>
      </c>
      <c r="O307">
        <v>4</v>
      </c>
      <c r="P307">
        <v>4</v>
      </c>
      <c r="Q307">
        <v>1</v>
      </c>
      <c r="R307">
        <v>1</v>
      </c>
      <c r="S307">
        <v>1</v>
      </c>
      <c r="T307">
        <v>4</v>
      </c>
      <c r="U307">
        <v>5</v>
      </c>
      <c r="V307">
        <v>1</v>
      </c>
      <c r="W307">
        <v>5</v>
      </c>
      <c r="X307">
        <v>1</v>
      </c>
      <c r="Y307">
        <v>1</v>
      </c>
      <c r="Z307">
        <v>5</v>
      </c>
      <c r="AA307">
        <v>9</v>
      </c>
      <c r="AB307">
        <v>11</v>
      </c>
      <c r="AC307">
        <v>7</v>
      </c>
      <c r="AD307">
        <v>4</v>
      </c>
      <c r="AE307">
        <v>5</v>
      </c>
      <c r="AF307">
        <v>8</v>
      </c>
      <c r="AG307">
        <v>3</v>
      </c>
      <c r="AH307">
        <v>3</v>
      </c>
      <c r="AI307">
        <v>3</v>
      </c>
      <c r="AJ307">
        <v>8</v>
      </c>
      <c r="AK307">
        <v>4</v>
      </c>
      <c r="AL307">
        <v>2</v>
      </c>
      <c r="AM307">
        <v>5</v>
      </c>
      <c r="AN307">
        <v>3</v>
      </c>
      <c r="AO307">
        <v>3</v>
      </c>
      <c r="AP307">
        <v>6</v>
      </c>
      <c r="AQ307">
        <v>12</v>
      </c>
    </row>
    <row r="308" spans="1:43" x14ac:dyDescent="0.2">
      <c r="A308">
        <v>16537</v>
      </c>
      <c r="B308">
        <v>0</v>
      </c>
      <c r="C308">
        <v>1993</v>
      </c>
      <c r="D308" s="1">
        <v>43769.802777777775</v>
      </c>
      <c r="E308" t="s">
        <v>209</v>
      </c>
      <c r="F308">
        <v>3</v>
      </c>
      <c r="G308">
        <v>2</v>
      </c>
      <c r="H308">
        <v>4</v>
      </c>
      <c r="I308">
        <v>1</v>
      </c>
      <c r="J308">
        <v>5</v>
      </c>
      <c r="K308">
        <v>1</v>
      </c>
      <c r="L308">
        <v>5</v>
      </c>
      <c r="M308">
        <v>5</v>
      </c>
      <c r="N308">
        <v>1</v>
      </c>
      <c r="O308">
        <v>1</v>
      </c>
      <c r="P308">
        <v>1</v>
      </c>
      <c r="Q308">
        <v>1</v>
      </c>
      <c r="R308">
        <v>5</v>
      </c>
      <c r="S308">
        <v>2</v>
      </c>
      <c r="T308">
        <v>5</v>
      </c>
      <c r="U308">
        <v>5</v>
      </c>
      <c r="V308">
        <v>1</v>
      </c>
      <c r="W308">
        <v>5</v>
      </c>
      <c r="X308">
        <v>1</v>
      </c>
      <c r="Y308">
        <v>2</v>
      </c>
      <c r="Z308">
        <v>4</v>
      </c>
      <c r="AA308">
        <v>5</v>
      </c>
      <c r="AB308">
        <v>4</v>
      </c>
      <c r="AC308">
        <v>3</v>
      </c>
      <c r="AD308">
        <v>3</v>
      </c>
      <c r="AE308">
        <v>4</v>
      </c>
      <c r="AF308">
        <v>6</v>
      </c>
      <c r="AG308">
        <v>3</v>
      </c>
      <c r="AH308">
        <v>4</v>
      </c>
      <c r="AI308">
        <v>2</v>
      </c>
      <c r="AJ308">
        <v>3</v>
      </c>
      <c r="AK308">
        <v>4</v>
      </c>
      <c r="AL308">
        <v>3</v>
      </c>
      <c r="AM308">
        <v>6</v>
      </c>
      <c r="AN308">
        <v>2</v>
      </c>
      <c r="AO308">
        <v>4</v>
      </c>
      <c r="AP308">
        <v>8</v>
      </c>
      <c r="AQ308">
        <v>16</v>
      </c>
    </row>
    <row r="309" spans="1:43" x14ac:dyDescent="0.2">
      <c r="A309">
        <v>16532</v>
      </c>
      <c r="B309">
        <v>0</v>
      </c>
      <c r="C309">
        <v>1992</v>
      </c>
      <c r="D309" s="1">
        <v>43769.814583333333</v>
      </c>
      <c r="E309" t="s">
        <v>38</v>
      </c>
      <c r="F309">
        <v>2</v>
      </c>
      <c r="G309">
        <v>1</v>
      </c>
      <c r="H309">
        <v>5</v>
      </c>
      <c r="I309">
        <v>1</v>
      </c>
      <c r="J309">
        <v>2</v>
      </c>
      <c r="K309">
        <v>4</v>
      </c>
      <c r="L309">
        <v>2</v>
      </c>
      <c r="M309">
        <v>2</v>
      </c>
      <c r="N309">
        <v>1</v>
      </c>
      <c r="O309">
        <v>3</v>
      </c>
      <c r="P309">
        <v>3</v>
      </c>
      <c r="Q309">
        <v>1</v>
      </c>
      <c r="R309">
        <v>1</v>
      </c>
      <c r="S309">
        <v>2</v>
      </c>
      <c r="T309">
        <v>4</v>
      </c>
      <c r="U309">
        <v>1</v>
      </c>
      <c r="V309">
        <v>5</v>
      </c>
      <c r="W309">
        <v>4</v>
      </c>
      <c r="X309">
        <v>2</v>
      </c>
      <c r="Y309">
        <v>3</v>
      </c>
      <c r="Z309">
        <v>3</v>
      </c>
      <c r="AA309">
        <v>5</v>
      </c>
      <c r="AB309">
        <v>16</v>
      </c>
      <c r="AC309">
        <v>21</v>
      </c>
      <c r="AD309">
        <v>5</v>
      </c>
      <c r="AE309">
        <v>14</v>
      </c>
      <c r="AF309">
        <v>6</v>
      </c>
      <c r="AG309">
        <v>4</v>
      </c>
      <c r="AH309">
        <v>10</v>
      </c>
      <c r="AI309">
        <v>8</v>
      </c>
      <c r="AJ309">
        <v>9</v>
      </c>
      <c r="AK309">
        <v>19</v>
      </c>
      <c r="AL309">
        <v>5</v>
      </c>
      <c r="AM309">
        <v>5</v>
      </c>
      <c r="AN309">
        <v>4</v>
      </c>
      <c r="AO309">
        <v>4</v>
      </c>
      <c r="AP309">
        <v>44</v>
      </c>
      <c r="AQ309">
        <v>-32</v>
      </c>
    </row>
    <row r="310" spans="1:43" x14ac:dyDescent="0.2">
      <c r="A310">
        <v>16550</v>
      </c>
      <c r="B310">
        <v>1</v>
      </c>
      <c r="C310">
        <v>1989</v>
      </c>
      <c r="D310" s="1">
        <v>43769.822916666664</v>
      </c>
      <c r="E310" t="s">
        <v>31</v>
      </c>
      <c r="F310">
        <v>5</v>
      </c>
      <c r="G310">
        <v>1</v>
      </c>
      <c r="H310">
        <v>5</v>
      </c>
      <c r="I310">
        <v>1</v>
      </c>
      <c r="J310">
        <v>4</v>
      </c>
      <c r="K310">
        <v>2</v>
      </c>
      <c r="L310">
        <v>3</v>
      </c>
      <c r="M310">
        <v>5</v>
      </c>
      <c r="N310">
        <v>5</v>
      </c>
      <c r="O310">
        <v>5</v>
      </c>
      <c r="P310">
        <v>5</v>
      </c>
      <c r="Q310">
        <v>5</v>
      </c>
      <c r="R310">
        <v>3</v>
      </c>
      <c r="S310">
        <v>3</v>
      </c>
      <c r="T310">
        <v>5</v>
      </c>
      <c r="U310">
        <v>5</v>
      </c>
      <c r="V310">
        <v>1</v>
      </c>
      <c r="W310">
        <v>5</v>
      </c>
      <c r="X310">
        <v>1</v>
      </c>
      <c r="Y310">
        <v>1</v>
      </c>
      <c r="Z310">
        <v>5</v>
      </c>
      <c r="AA310">
        <v>6</v>
      </c>
      <c r="AB310">
        <v>9</v>
      </c>
      <c r="AC310">
        <v>4</v>
      </c>
      <c r="AD310">
        <v>5</v>
      </c>
      <c r="AE310">
        <v>5</v>
      </c>
      <c r="AF310">
        <v>9</v>
      </c>
      <c r="AG310">
        <v>5</v>
      </c>
      <c r="AH310">
        <v>3</v>
      </c>
      <c r="AI310">
        <v>3</v>
      </c>
      <c r="AJ310">
        <v>4</v>
      </c>
      <c r="AK310">
        <v>4</v>
      </c>
      <c r="AL310">
        <v>4</v>
      </c>
      <c r="AM310">
        <v>5</v>
      </c>
      <c r="AN310">
        <v>3</v>
      </c>
      <c r="AO310">
        <v>3</v>
      </c>
      <c r="AP310">
        <v>7</v>
      </c>
      <c r="AQ310">
        <v>30</v>
      </c>
    </row>
    <row r="311" spans="1:43" x14ac:dyDescent="0.2">
      <c r="A311">
        <v>16563</v>
      </c>
      <c r="B311">
        <v>1</v>
      </c>
      <c r="C311">
        <v>1993</v>
      </c>
      <c r="D311" s="1">
        <v>43769.824305555558</v>
      </c>
      <c r="E311" t="s">
        <v>209</v>
      </c>
      <c r="F311">
        <v>5</v>
      </c>
      <c r="G311">
        <v>4</v>
      </c>
      <c r="H311">
        <v>2</v>
      </c>
      <c r="I311">
        <v>4</v>
      </c>
      <c r="J311">
        <v>5</v>
      </c>
      <c r="K311">
        <v>1</v>
      </c>
      <c r="L311">
        <v>5</v>
      </c>
      <c r="M311">
        <v>4</v>
      </c>
      <c r="N311">
        <v>5</v>
      </c>
      <c r="O311">
        <v>5</v>
      </c>
      <c r="P311">
        <v>5</v>
      </c>
      <c r="Q311">
        <v>1</v>
      </c>
      <c r="R311">
        <v>5</v>
      </c>
      <c r="S311">
        <v>5</v>
      </c>
      <c r="T311">
        <v>5</v>
      </c>
      <c r="U311">
        <v>1</v>
      </c>
      <c r="V311">
        <v>5</v>
      </c>
      <c r="W311">
        <v>5</v>
      </c>
      <c r="X311">
        <v>1</v>
      </c>
      <c r="Y311">
        <v>2</v>
      </c>
      <c r="Z311">
        <v>4</v>
      </c>
      <c r="AA311">
        <v>5</v>
      </c>
      <c r="AB311">
        <v>8</v>
      </c>
      <c r="AC311">
        <v>5</v>
      </c>
      <c r="AD311">
        <v>4</v>
      </c>
      <c r="AE311">
        <v>7</v>
      </c>
      <c r="AF311">
        <v>7</v>
      </c>
      <c r="AG311">
        <v>7</v>
      </c>
      <c r="AH311">
        <v>3</v>
      </c>
      <c r="AI311">
        <v>1</v>
      </c>
      <c r="AJ311">
        <v>8</v>
      </c>
      <c r="AK311">
        <v>4</v>
      </c>
      <c r="AL311">
        <v>2</v>
      </c>
      <c r="AM311">
        <v>3</v>
      </c>
      <c r="AN311">
        <v>2</v>
      </c>
      <c r="AO311">
        <v>2</v>
      </c>
      <c r="AP311">
        <v>10</v>
      </c>
      <c r="AQ311">
        <v>9</v>
      </c>
    </row>
    <row r="312" spans="1:43" x14ac:dyDescent="0.2">
      <c r="A312">
        <v>16568</v>
      </c>
      <c r="B312">
        <v>0</v>
      </c>
      <c r="C312">
        <v>1999</v>
      </c>
      <c r="D312" s="1">
        <v>43769.836805555555</v>
      </c>
      <c r="E312" t="s">
        <v>129</v>
      </c>
      <c r="F312">
        <v>4</v>
      </c>
      <c r="G312">
        <v>4</v>
      </c>
      <c r="H312">
        <v>2</v>
      </c>
      <c r="I312">
        <v>2</v>
      </c>
      <c r="J312">
        <v>2</v>
      </c>
      <c r="K312">
        <v>4</v>
      </c>
      <c r="L312">
        <v>4</v>
      </c>
      <c r="M312">
        <v>5</v>
      </c>
      <c r="N312">
        <v>1</v>
      </c>
      <c r="O312">
        <v>2</v>
      </c>
      <c r="P312">
        <v>1</v>
      </c>
      <c r="Q312">
        <v>1</v>
      </c>
      <c r="R312">
        <v>4</v>
      </c>
      <c r="S312">
        <v>1</v>
      </c>
      <c r="T312">
        <v>5</v>
      </c>
      <c r="U312">
        <v>5</v>
      </c>
      <c r="V312">
        <v>1</v>
      </c>
      <c r="W312">
        <v>4</v>
      </c>
      <c r="X312">
        <v>2</v>
      </c>
      <c r="Y312">
        <v>4</v>
      </c>
      <c r="Z312">
        <v>2</v>
      </c>
      <c r="AA312">
        <v>9</v>
      </c>
      <c r="AB312">
        <v>6</v>
      </c>
      <c r="AC312">
        <v>6</v>
      </c>
      <c r="AD312">
        <v>5</v>
      </c>
      <c r="AE312">
        <v>5</v>
      </c>
      <c r="AF312">
        <v>5</v>
      </c>
      <c r="AG312">
        <v>4</v>
      </c>
      <c r="AH312">
        <v>4</v>
      </c>
      <c r="AI312">
        <v>2</v>
      </c>
      <c r="AJ312">
        <v>4</v>
      </c>
      <c r="AK312">
        <v>4</v>
      </c>
      <c r="AL312">
        <v>3</v>
      </c>
      <c r="AM312">
        <v>4</v>
      </c>
      <c r="AN312">
        <v>3</v>
      </c>
      <c r="AO312">
        <v>3</v>
      </c>
      <c r="AP312">
        <v>8</v>
      </c>
      <c r="AQ312">
        <v>7</v>
      </c>
    </row>
    <row r="313" spans="1:43" x14ac:dyDescent="0.2">
      <c r="A313">
        <v>16576</v>
      </c>
      <c r="B313">
        <v>0</v>
      </c>
      <c r="C313">
        <v>1981</v>
      </c>
      <c r="D313" s="1">
        <v>43769.851388888892</v>
      </c>
      <c r="E313" t="s">
        <v>31</v>
      </c>
      <c r="F313">
        <v>5</v>
      </c>
      <c r="G313">
        <v>3</v>
      </c>
      <c r="H313">
        <v>3</v>
      </c>
      <c r="I313">
        <v>1</v>
      </c>
      <c r="J313">
        <v>5</v>
      </c>
      <c r="K313">
        <v>1</v>
      </c>
      <c r="L313">
        <v>5</v>
      </c>
      <c r="M313">
        <v>5</v>
      </c>
      <c r="N313">
        <v>3</v>
      </c>
      <c r="O313">
        <v>2</v>
      </c>
      <c r="P313">
        <v>4</v>
      </c>
      <c r="Q313">
        <v>1</v>
      </c>
      <c r="R313">
        <v>2</v>
      </c>
      <c r="S313">
        <v>2</v>
      </c>
      <c r="T313">
        <v>4</v>
      </c>
      <c r="U313">
        <v>4</v>
      </c>
      <c r="V313">
        <v>2</v>
      </c>
      <c r="W313">
        <v>4</v>
      </c>
      <c r="X313">
        <v>2</v>
      </c>
      <c r="Y313">
        <v>4</v>
      </c>
      <c r="Z313">
        <v>2</v>
      </c>
      <c r="AA313">
        <v>8</v>
      </c>
      <c r="AB313">
        <v>5</v>
      </c>
      <c r="AC313">
        <v>3</v>
      </c>
      <c r="AD313">
        <v>3</v>
      </c>
      <c r="AE313">
        <v>4</v>
      </c>
      <c r="AF313">
        <v>9</v>
      </c>
      <c r="AG313">
        <v>4</v>
      </c>
      <c r="AH313">
        <v>3</v>
      </c>
      <c r="AI313">
        <v>2</v>
      </c>
      <c r="AJ313">
        <v>5</v>
      </c>
      <c r="AK313">
        <v>4</v>
      </c>
      <c r="AL313">
        <v>5</v>
      </c>
      <c r="AM313">
        <v>3</v>
      </c>
      <c r="AN313">
        <v>5</v>
      </c>
      <c r="AO313">
        <v>4</v>
      </c>
      <c r="AP313">
        <v>5</v>
      </c>
      <c r="AQ313">
        <v>0</v>
      </c>
    </row>
    <row r="314" spans="1:43" x14ac:dyDescent="0.2">
      <c r="A314">
        <v>16598</v>
      </c>
      <c r="B314">
        <v>1</v>
      </c>
      <c r="C314">
        <v>1996</v>
      </c>
      <c r="D314" s="1">
        <v>43769.868750000001</v>
      </c>
      <c r="E314" t="s">
        <v>31</v>
      </c>
      <c r="F314">
        <v>5</v>
      </c>
      <c r="G314">
        <v>4</v>
      </c>
      <c r="H314">
        <v>2</v>
      </c>
      <c r="I314">
        <v>4</v>
      </c>
      <c r="J314">
        <v>5</v>
      </c>
      <c r="K314">
        <v>1</v>
      </c>
      <c r="L314">
        <v>2</v>
      </c>
      <c r="M314">
        <v>5</v>
      </c>
      <c r="N314">
        <v>5</v>
      </c>
      <c r="O314">
        <v>5</v>
      </c>
      <c r="P314">
        <v>5</v>
      </c>
      <c r="Q314">
        <v>5</v>
      </c>
      <c r="R314">
        <v>3</v>
      </c>
      <c r="S314">
        <v>3</v>
      </c>
      <c r="T314">
        <v>5</v>
      </c>
      <c r="U314">
        <v>5</v>
      </c>
      <c r="V314">
        <v>1</v>
      </c>
      <c r="W314">
        <v>5</v>
      </c>
      <c r="X314">
        <v>1</v>
      </c>
      <c r="Y314">
        <v>1</v>
      </c>
      <c r="Z314">
        <v>5</v>
      </c>
      <c r="AA314">
        <v>18</v>
      </c>
      <c r="AB314">
        <v>9</v>
      </c>
      <c r="AC314">
        <v>9</v>
      </c>
      <c r="AD314">
        <v>10</v>
      </c>
      <c r="AE314">
        <v>39</v>
      </c>
      <c r="AF314">
        <v>18</v>
      </c>
      <c r="AG314">
        <v>10</v>
      </c>
      <c r="AH314">
        <v>5</v>
      </c>
      <c r="AI314">
        <v>3</v>
      </c>
      <c r="AJ314">
        <v>13</v>
      </c>
      <c r="AK314">
        <v>13</v>
      </c>
      <c r="AL314">
        <v>16</v>
      </c>
      <c r="AM314">
        <v>16</v>
      </c>
      <c r="AN314">
        <v>5</v>
      </c>
      <c r="AO314">
        <v>6</v>
      </c>
      <c r="AP314">
        <v>10</v>
      </c>
      <c r="AQ314">
        <v>24</v>
      </c>
    </row>
    <row r="315" spans="1:43" x14ac:dyDescent="0.2">
      <c r="A315">
        <v>16604</v>
      </c>
      <c r="B315">
        <v>0</v>
      </c>
      <c r="C315">
        <v>1997</v>
      </c>
      <c r="D315" s="1">
        <v>43769.895833333336</v>
      </c>
      <c r="E315" t="s">
        <v>130</v>
      </c>
      <c r="F315">
        <v>4</v>
      </c>
      <c r="G315">
        <v>1</v>
      </c>
      <c r="H315">
        <v>5</v>
      </c>
      <c r="I315">
        <v>1</v>
      </c>
      <c r="J315">
        <v>4</v>
      </c>
      <c r="K315">
        <v>2</v>
      </c>
      <c r="L315">
        <v>5</v>
      </c>
      <c r="M315">
        <v>2</v>
      </c>
      <c r="N315">
        <v>4</v>
      </c>
      <c r="O315">
        <v>5</v>
      </c>
      <c r="P315">
        <v>4</v>
      </c>
      <c r="Q315">
        <v>1</v>
      </c>
      <c r="R315">
        <v>3</v>
      </c>
      <c r="S315">
        <v>2</v>
      </c>
      <c r="T315">
        <v>5</v>
      </c>
      <c r="U315">
        <v>1</v>
      </c>
      <c r="V315">
        <v>5</v>
      </c>
      <c r="W315">
        <v>5</v>
      </c>
      <c r="X315">
        <v>1</v>
      </c>
      <c r="Y315">
        <v>5</v>
      </c>
      <c r="Z315">
        <v>1</v>
      </c>
      <c r="AA315">
        <v>13</v>
      </c>
      <c r="AB315">
        <v>4</v>
      </c>
      <c r="AC315">
        <v>3</v>
      </c>
      <c r="AD315">
        <v>4</v>
      </c>
      <c r="AE315">
        <v>7</v>
      </c>
      <c r="AF315">
        <v>18</v>
      </c>
      <c r="AG315">
        <v>7</v>
      </c>
      <c r="AH315">
        <v>2</v>
      </c>
      <c r="AI315">
        <v>4</v>
      </c>
      <c r="AJ315">
        <v>5</v>
      </c>
      <c r="AK315">
        <v>8</v>
      </c>
      <c r="AL315">
        <v>4</v>
      </c>
      <c r="AM315">
        <v>4</v>
      </c>
      <c r="AN315">
        <v>3</v>
      </c>
      <c r="AO315">
        <v>7</v>
      </c>
      <c r="AP315">
        <v>5</v>
      </c>
      <c r="AQ315">
        <v>0</v>
      </c>
    </row>
    <row r="316" spans="1:43" x14ac:dyDescent="0.2">
      <c r="A316">
        <v>16621</v>
      </c>
      <c r="B316">
        <v>0</v>
      </c>
      <c r="C316">
        <v>1988</v>
      </c>
      <c r="D316" s="1">
        <v>43769.898611111108</v>
      </c>
      <c r="E316" t="s">
        <v>209</v>
      </c>
      <c r="F316">
        <v>2</v>
      </c>
      <c r="G316">
        <v>1</v>
      </c>
      <c r="H316">
        <v>5</v>
      </c>
      <c r="I316">
        <v>1</v>
      </c>
      <c r="J316">
        <v>1</v>
      </c>
      <c r="K316">
        <v>5</v>
      </c>
      <c r="L316">
        <v>1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4</v>
      </c>
      <c r="U316">
        <v>1</v>
      </c>
      <c r="V316">
        <v>5</v>
      </c>
      <c r="W316">
        <v>5</v>
      </c>
      <c r="X316">
        <v>1</v>
      </c>
      <c r="Y316">
        <v>1</v>
      </c>
      <c r="Z316">
        <v>5</v>
      </c>
      <c r="AA316">
        <v>14</v>
      </c>
      <c r="AB316">
        <v>7</v>
      </c>
      <c r="AC316">
        <v>3</v>
      </c>
      <c r="AD316">
        <v>5</v>
      </c>
      <c r="AE316">
        <v>3</v>
      </c>
      <c r="AF316">
        <v>7</v>
      </c>
      <c r="AG316">
        <v>4</v>
      </c>
      <c r="AH316">
        <v>2</v>
      </c>
      <c r="AI316">
        <v>2</v>
      </c>
      <c r="AJ316">
        <v>4</v>
      </c>
      <c r="AK316">
        <v>3</v>
      </c>
      <c r="AL316">
        <v>2</v>
      </c>
      <c r="AM316">
        <v>5</v>
      </c>
      <c r="AN316">
        <v>10</v>
      </c>
      <c r="AO316">
        <v>7</v>
      </c>
      <c r="AP316">
        <v>6</v>
      </c>
      <c r="AQ316">
        <v>-20</v>
      </c>
    </row>
    <row r="317" spans="1:43" x14ac:dyDescent="0.2">
      <c r="A317">
        <v>16623</v>
      </c>
      <c r="B317">
        <v>0</v>
      </c>
      <c r="C317">
        <v>1999</v>
      </c>
      <c r="D317" s="1">
        <v>43769.9</v>
      </c>
      <c r="E317" t="s">
        <v>209</v>
      </c>
      <c r="F317">
        <v>5</v>
      </c>
      <c r="G317">
        <v>4</v>
      </c>
      <c r="H317">
        <v>2</v>
      </c>
      <c r="I317">
        <v>1</v>
      </c>
      <c r="J317">
        <v>1</v>
      </c>
      <c r="K317">
        <v>5</v>
      </c>
      <c r="L317">
        <v>2</v>
      </c>
      <c r="M317">
        <v>1</v>
      </c>
      <c r="N317">
        <v>1</v>
      </c>
      <c r="O317">
        <v>4</v>
      </c>
      <c r="P317">
        <v>3</v>
      </c>
      <c r="Q317">
        <v>1</v>
      </c>
      <c r="R317">
        <v>2</v>
      </c>
      <c r="S317">
        <v>2</v>
      </c>
      <c r="T317">
        <v>3</v>
      </c>
      <c r="U317">
        <v>4</v>
      </c>
      <c r="V317">
        <v>2</v>
      </c>
      <c r="W317">
        <v>4</v>
      </c>
      <c r="X317">
        <v>2</v>
      </c>
      <c r="Y317">
        <v>1</v>
      </c>
      <c r="Z317">
        <v>5</v>
      </c>
      <c r="AA317">
        <v>17</v>
      </c>
      <c r="AB317">
        <v>22</v>
      </c>
      <c r="AC317">
        <v>3</v>
      </c>
      <c r="AD317">
        <v>5</v>
      </c>
      <c r="AE317">
        <v>4</v>
      </c>
      <c r="AF317">
        <v>5</v>
      </c>
      <c r="AG317">
        <v>3</v>
      </c>
      <c r="AH317">
        <v>3</v>
      </c>
      <c r="AI317">
        <v>3</v>
      </c>
      <c r="AJ317">
        <v>3</v>
      </c>
      <c r="AK317">
        <v>3</v>
      </c>
      <c r="AL317">
        <v>2</v>
      </c>
      <c r="AM317">
        <v>17</v>
      </c>
      <c r="AN317">
        <v>8</v>
      </c>
      <c r="AO317">
        <v>3</v>
      </c>
      <c r="AP317">
        <v>5</v>
      </c>
      <c r="AQ317">
        <v>0</v>
      </c>
    </row>
    <row r="318" spans="1:43" x14ac:dyDescent="0.2">
      <c r="A318">
        <v>16500</v>
      </c>
      <c r="B318">
        <v>0</v>
      </c>
      <c r="C318">
        <v>1998</v>
      </c>
      <c r="D318" s="1">
        <v>43769.928472222222</v>
      </c>
      <c r="E318" t="s">
        <v>35</v>
      </c>
      <c r="F318">
        <v>3</v>
      </c>
      <c r="G318">
        <v>2</v>
      </c>
      <c r="H318">
        <v>4</v>
      </c>
      <c r="I318">
        <v>1</v>
      </c>
      <c r="J318">
        <v>2</v>
      </c>
      <c r="K318">
        <v>4</v>
      </c>
      <c r="L318">
        <v>2</v>
      </c>
      <c r="M318">
        <v>4</v>
      </c>
      <c r="N318">
        <v>3</v>
      </c>
      <c r="O318">
        <v>1</v>
      </c>
      <c r="P318">
        <v>1</v>
      </c>
      <c r="Q318">
        <v>1</v>
      </c>
      <c r="R318">
        <v>2</v>
      </c>
      <c r="S318">
        <v>1</v>
      </c>
      <c r="T318">
        <v>4</v>
      </c>
      <c r="U318">
        <v>2</v>
      </c>
      <c r="V318">
        <v>4</v>
      </c>
      <c r="W318">
        <v>4</v>
      </c>
      <c r="X318">
        <v>2</v>
      </c>
      <c r="Y318">
        <v>2</v>
      </c>
      <c r="Z318">
        <v>4</v>
      </c>
      <c r="AA318">
        <v>36</v>
      </c>
      <c r="AB318">
        <v>18</v>
      </c>
      <c r="AC318">
        <v>3</v>
      </c>
      <c r="AD318">
        <v>6</v>
      </c>
      <c r="AE318">
        <v>4</v>
      </c>
      <c r="AF318">
        <v>7</v>
      </c>
      <c r="AG318">
        <v>4</v>
      </c>
      <c r="AH318">
        <v>3</v>
      </c>
      <c r="AI318">
        <v>3</v>
      </c>
      <c r="AJ318">
        <v>3</v>
      </c>
      <c r="AK318">
        <v>5</v>
      </c>
      <c r="AL318">
        <v>3</v>
      </c>
      <c r="AM318">
        <v>4</v>
      </c>
      <c r="AN318">
        <v>7</v>
      </c>
      <c r="AO318">
        <v>4</v>
      </c>
      <c r="AP318">
        <v>7</v>
      </c>
      <c r="AQ318">
        <v>-31</v>
      </c>
    </row>
    <row r="319" spans="1:43" x14ac:dyDescent="0.2">
      <c r="A319">
        <v>16651</v>
      </c>
      <c r="B319">
        <v>1</v>
      </c>
      <c r="C319">
        <v>1998</v>
      </c>
      <c r="D319" s="1">
        <v>43769.945138888892</v>
      </c>
      <c r="E319" t="s">
        <v>209</v>
      </c>
      <c r="F319">
        <v>5</v>
      </c>
      <c r="G319">
        <v>2</v>
      </c>
      <c r="H319">
        <v>4</v>
      </c>
      <c r="I319">
        <v>5</v>
      </c>
      <c r="J319">
        <v>5</v>
      </c>
      <c r="K319">
        <v>1</v>
      </c>
      <c r="L319">
        <v>5</v>
      </c>
      <c r="M319">
        <v>4</v>
      </c>
      <c r="N319">
        <v>5</v>
      </c>
      <c r="O319">
        <v>1</v>
      </c>
      <c r="P319">
        <v>1</v>
      </c>
      <c r="Q319">
        <v>5</v>
      </c>
      <c r="R319">
        <v>5</v>
      </c>
      <c r="S319">
        <v>5</v>
      </c>
      <c r="T319">
        <v>5</v>
      </c>
      <c r="U319">
        <v>5</v>
      </c>
      <c r="V319">
        <v>1</v>
      </c>
      <c r="W319">
        <v>5</v>
      </c>
      <c r="X319">
        <v>1</v>
      </c>
      <c r="Y319">
        <v>1</v>
      </c>
      <c r="Z319">
        <v>5</v>
      </c>
      <c r="AA319">
        <v>12</v>
      </c>
      <c r="AB319">
        <v>21</v>
      </c>
      <c r="AC319">
        <v>4</v>
      </c>
      <c r="AD319">
        <v>7</v>
      </c>
      <c r="AE319">
        <v>5</v>
      </c>
      <c r="AF319">
        <v>15</v>
      </c>
      <c r="AG319">
        <v>7</v>
      </c>
      <c r="AH319">
        <v>3</v>
      </c>
      <c r="AI319">
        <v>1</v>
      </c>
      <c r="AJ319">
        <v>4</v>
      </c>
      <c r="AK319">
        <v>5</v>
      </c>
      <c r="AL319">
        <v>3</v>
      </c>
      <c r="AM319">
        <v>4</v>
      </c>
      <c r="AN319">
        <v>4</v>
      </c>
      <c r="AO319">
        <v>3</v>
      </c>
      <c r="AP319">
        <v>11</v>
      </c>
      <c r="AQ319">
        <v>47</v>
      </c>
    </row>
    <row r="320" spans="1:43" x14ac:dyDescent="0.2">
      <c r="A320">
        <v>16709</v>
      </c>
      <c r="B320">
        <v>0</v>
      </c>
      <c r="C320">
        <v>1997</v>
      </c>
      <c r="D320" s="1">
        <v>43770.375</v>
      </c>
      <c r="E320" t="s">
        <v>38</v>
      </c>
      <c r="F320">
        <v>2</v>
      </c>
      <c r="G320">
        <v>1</v>
      </c>
      <c r="H320">
        <v>5</v>
      </c>
      <c r="I320">
        <v>1</v>
      </c>
      <c r="J320">
        <v>1</v>
      </c>
      <c r="K320">
        <v>5</v>
      </c>
      <c r="L320">
        <v>1</v>
      </c>
      <c r="M320">
        <v>2</v>
      </c>
      <c r="N320">
        <v>2</v>
      </c>
      <c r="O320">
        <v>3</v>
      </c>
      <c r="P320">
        <v>3</v>
      </c>
      <c r="Q320">
        <v>1</v>
      </c>
      <c r="R320">
        <v>1</v>
      </c>
      <c r="S320">
        <v>1</v>
      </c>
      <c r="T320">
        <v>2</v>
      </c>
      <c r="U320">
        <v>1</v>
      </c>
      <c r="V320">
        <v>5</v>
      </c>
      <c r="W320">
        <v>2</v>
      </c>
      <c r="X320">
        <v>4</v>
      </c>
      <c r="Y320">
        <v>1</v>
      </c>
      <c r="Z320">
        <v>5</v>
      </c>
      <c r="AA320">
        <v>11</v>
      </c>
      <c r="AB320">
        <v>4</v>
      </c>
      <c r="AC320">
        <v>2</v>
      </c>
      <c r="AD320">
        <v>13</v>
      </c>
      <c r="AE320">
        <v>3</v>
      </c>
      <c r="AF320">
        <v>5</v>
      </c>
      <c r="AG320">
        <v>2</v>
      </c>
      <c r="AH320">
        <v>3</v>
      </c>
      <c r="AI320">
        <v>2</v>
      </c>
      <c r="AJ320">
        <v>2</v>
      </c>
      <c r="AK320">
        <v>3</v>
      </c>
      <c r="AL320">
        <v>2</v>
      </c>
      <c r="AM320">
        <v>4</v>
      </c>
      <c r="AN320">
        <v>3</v>
      </c>
      <c r="AO320">
        <v>5</v>
      </c>
      <c r="AP320">
        <v>9</v>
      </c>
      <c r="AQ320">
        <v>-27</v>
      </c>
    </row>
    <row r="321" spans="1:43" x14ac:dyDescent="0.2">
      <c r="A321">
        <v>16745</v>
      </c>
      <c r="B321">
        <v>0</v>
      </c>
      <c r="C321">
        <v>1993</v>
      </c>
      <c r="D321" s="1">
        <v>43770.447916666664</v>
      </c>
      <c r="E321" t="s">
        <v>60</v>
      </c>
      <c r="F321">
        <v>2</v>
      </c>
      <c r="G321">
        <v>1</v>
      </c>
      <c r="H321">
        <v>5</v>
      </c>
      <c r="I321">
        <v>1</v>
      </c>
      <c r="J321">
        <v>2</v>
      </c>
      <c r="K321">
        <v>4</v>
      </c>
      <c r="L321">
        <v>1</v>
      </c>
      <c r="M321">
        <v>2</v>
      </c>
      <c r="N321">
        <v>1</v>
      </c>
      <c r="O321">
        <v>2</v>
      </c>
      <c r="P321">
        <v>4</v>
      </c>
      <c r="Q321">
        <v>1</v>
      </c>
      <c r="R321">
        <v>4</v>
      </c>
      <c r="S321">
        <v>1</v>
      </c>
      <c r="T321">
        <v>4</v>
      </c>
      <c r="U321">
        <v>1</v>
      </c>
      <c r="V321">
        <v>5</v>
      </c>
      <c r="W321">
        <v>2</v>
      </c>
      <c r="X321">
        <v>4</v>
      </c>
      <c r="Y321">
        <v>1</v>
      </c>
      <c r="Z321">
        <v>5</v>
      </c>
      <c r="AA321">
        <v>48</v>
      </c>
      <c r="AB321">
        <v>7</v>
      </c>
      <c r="AC321">
        <v>1</v>
      </c>
      <c r="AD321">
        <v>5</v>
      </c>
      <c r="AE321">
        <v>4</v>
      </c>
      <c r="AF321">
        <v>8</v>
      </c>
      <c r="AG321">
        <v>2</v>
      </c>
      <c r="AH321">
        <v>3</v>
      </c>
      <c r="AI321">
        <v>3</v>
      </c>
      <c r="AJ321">
        <v>2</v>
      </c>
      <c r="AK321">
        <v>5</v>
      </c>
      <c r="AL321">
        <v>2</v>
      </c>
      <c r="AM321">
        <v>4</v>
      </c>
      <c r="AN321">
        <v>2</v>
      </c>
      <c r="AO321">
        <v>2</v>
      </c>
      <c r="AP321">
        <v>8</v>
      </c>
      <c r="AQ321">
        <v>-10</v>
      </c>
    </row>
    <row r="322" spans="1:43" x14ac:dyDescent="0.2">
      <c r="A322">
        <v>16746</v>
      </c>
      <c r="B322">
        <v>0</v>
      </c>
      <c r="C322">
        <v>1998</v>
      </c>
      <c r="D322" s="1">
        <v>43770.459722222222</v>
      </c>
      <c r="E322" t="s">
        <v>131</v>
      </c>
      <c r="F322">
        <v>1</v>
      </c>
      <c r="G322">
        <v>1</v>
      </c>
      <c r="H322">
        <v>5</v>
      </c>
      <c r="I322">
        <v>1</v>
      </c>
      <c r="J322">
        <v>2</v>
      </c>
      <c r="K322">
        <v>4</v>
      </c>
      <c r="L322">
        <v>3</v>
      </c>
      <c r="M322">
        <v>2</v>
      </c>
      <c r="N322">
        <v>1</v>
      </c>
      <c r="O322">
        <v>3</v>
      </c>
      <c r="P322">
        <v>3</v>
      </c>
      <c r="Q322">
        <v>1</v>
      </c>
      <c r="R322">
        <v>1</v>
      </c>
      <c r="S322">
        <v>1</v>
      </c>
      <c r="T322">
        <v>4</v>
      </c>
      <c r="U322">
        <v>4</v>
      </c>
      <c r="V322">
        <v>2</v>
      </c>
      <c r="W322">
        <v>4</v>
      </c>
      <c r="X322">
        <v>2</v>
      </c>
      <c r="Y322">
        <v>3</v>
      </c>
      <c r="Z322">
        <v>3</v>
      </c>
      <c r="AA322">
        <v>8</v>
      </c>
      <c r="AB322">
        <v>9</v>
      </c>
      <c r="AC322">
        <v>6</v>
      </c>
      <c r="AD322">
        <v>3</v>
      </c>
      <c r="AE322">
        <v>3</v>
      </c>
      <c r="AF322">
        <v>5</v>
      </c>
      <c r="AG322">
        <v>3</v>
      </c>
      <c r="AH322">
        <v>3</v>
      </c>
      <c r="AI322">
        <v>1</v>
      </c>
      <c r="AJ322">
        <v>4</v>
      </c>
      <c r="AK322">
        <v>6</v>
      </c>
      <c r="AL322">
        <v>4</v>
      </c>
      <c r="AM322">
        <v>3</v>
      </c>
      <c r="AN322">
        <v>5</v>
      </c>
      <c r="AO322">
        <v>4</v>
      </c>
      <c r="AP322">
        <v>6</v>
      </c>
      <c r="AQ322">
        <v>-34</v>
      </c>
    </row>
    <row r="323" spans="1:43" x14ac:dyDescent="0.2">
      <c r="A323">
        <v>16766</v>
      </c>
      <c r="B323">
        <v>0</v>
      </c>
      <c r="C323">
        <v>1985</v>
      </c>
      <c r="D323" s="1">
        <v>43770.548611111109</v>
      </c>
      <c r="E323" t="s">
        <v>132</v>
      </c>
      <c r="F323">
        <v>2</v>
      </c>
      <c r="G323">
        <v>4</v>
      </c>
      <c r="H323">
        <v>2</v>
      </c>
      <c r="I323">
        <v>2</v>
      </c>
      <c r="J323">
        <v>4</v>
      </c>
      <c r="K323">
        <v>2</v>
      </c>
      <c r="L323">
        <v>2</v>
      </c>
      <c r="M323">
        <v>4</v>
      </c>
      <c r="N323">
        <v>3</v>
      </c>
      <c r="O323">
        <v>5</v>
      </c>
      <c r="P323">
        <v>5</v>
      </c>
      <c r="Q323">
        <v>3</v>
      </c>
      <c r="R323">
        <v>2</v>
      </c>
      <c r="S323">
        <v>2</v>
      </c>
      <c r="T323">
        <v>5</v>
      </c>
      <c r="U323">
        <v>5</v>
      </c>
      <c r="V323">
        <v>1</v>
      </c>
      <c r="W323">
        <v>4</v>
      </c>
      <c r="X323">
        <v>2</v>
      </c>
      <c r="Y323">
        <v>2</v>
      </c>
      <c r="Z323">
        <v>4</v>
      </c>
      <c r="AA323">
        <v>24</v>
      </c>
      <c r="AB323">
        <v>5</v>
      </c>
      <c r="AC323">
        <v>4</v>
      </c>
      <c r="AD323">
        <v>4</v>
      </c>
      <c r="AE323">
        <v>6</v>
      </c>
      <c r="AF323">
        <v>9</v>
      </c>
      <c r="AG323">
        <v>5</v>
      </c>
      <c r="AH323">
        <v>5</v>
      </c>
      <c r="AI323">
        <v>9</v>
      </c>
      <c r="AJ323">
        <v>6</v>
      </c>
      <c r="AK323">
        <v>9</v>
      </c>
      <c r="AL323">
        <v>6</v>
      </c>
      <c r="AM323">
        <v>5</v>
      </c>
      <c r="AN323">
        <v>5</v>
      </c>
      <c r="AO323">
        <v>4</v>
      </c>
      <c r="AP323">
        <v>7</v>
      </c>
      <c r="AQ323">
        <v>-19</v>
      </c>
    </row>
    <row r="324" spans="1:43" x14ac:dyDescent="0.2">
      <c r="A324">
        <v>16765</v>
      </c>
      <c r="B324">
        <v>0</v>
      </c>
      <c r="C324">
        <v>1986</v>
      </c>
      <c r="D324" s="1">
        <v>43770.550694444442</v>
      </c>
      <c r="E324" t="s">
        <v>209</v>
      </c>
      <c r="F324">
        <v>2</v>
      </c>
      <c r="G324">
        <v>3</v>
      </c>
      <c r="H324">
        <v>3</v>
      </c>
      <c r="I324">
        <v>4</v>
      </c>
      <c r="J324">
        <v>5</v>
      </c>
      <c r="K324">
        <v>1</v>
      </c>
      <c r="L324">
        <v>2</v>
      </c>
      <c r="M324">
        <v>3</v>
      </c>
      <c r="N324">
        <v>3</v>
      </c>
      <c r="O324">
        <v>2</v>
      </c>
      <c r="P324">
        <v>2</v>
      </c>
      <c r="Q324">
        <v>1</v>
      </c>
      <c r="R324">
        <v>1</v>
      </c>
      <c r="S324">
        <v>3</v>
      </c>
      <c r="T324">
        <v>4</v>
      </c>
      <c r="U324">
        <v>1</v>
      </c>
      <c r="V324">
        <v>5</v>
      </c>
      <c r="W324">
        <v>4</v>
      </c>
      <c r="X324">
        <v>2</v>
      </c>
      <c r="Y324">
        <v>1</v>
      </c>
      <c r="Z324">
        <v>5</v>
      </c>
      <c r="AA324">
        <v>18</v>
      </c>
      <c r="AB324">
        <v>6</v>
      </c>
      <c r="AC324">
        <v>8</v>
      </c>
      <c r="AD324">
        <v>13</v>
      </c>
      <c r="AE324">
        <v>5</v>
      </c>
      <c r="AF324">
        <v>8</v>
      </c>
      <c r="AG324">
        <v>6</v>
      </c>
      <c r="AH324">
        <v>4</v>
      </c>
      <c r="AI324">
        <v>3</v>
      </c>
      <c r="AJ324">
        <v>9</v>
      </c>
      <c r="AK324">
        <v>6</v>
      </c>
      <c r="AL324">
        <v>5</v>
      </c>
      <c r="AM324">
        <v>7</v>
      </c>
      <c r="AN324">
        <v>4</v>
      </c>
      <c r="AO324">
        <v>5</v>
      </c>
      <c r="AP324">
        <v>6</v>
      </c>
      <c r="AQ324">
        <v>4</v>
      </c>
    </row>
    <row r="325" spans="1:43" x14ac:dyDescent="0.2">
      <c r="A325">
        <v>16783</v>
      </c>
      <c r="B325">
        <v>0</v>
      </c>
      <c r="C325">
        <v>1968</v>
      </c>
      <c r="D325" s="1">
        <v>43770.573611111111</v>
      </c>
      <c r="E325" t="s">
        <v>133</v>
      </c>
      <c r="F325">
        <v>5</v>
      </c>
      <c r="G325">
        <v>1</v>
      </c>
      <c r="H325">
        <v>5</v>
      </c>
      <c r="I325">
        <v>1</v>
      </c>
      <c r="J325">
        <v>4</v>
      </c>
      <c r="K325">
        <v>2</v>
      </c>
      <c r="L325">
        <v>1</v>
      </c>
      <c r="M325">
        <v>1</v>
      </c>
      <c r="N325">
        <v>1</v>
      </c>
      <c r="O325">
        <v>2</v>
      </c>
      <c r="P325">
        <v>2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5</v>
      </c>
      <c r="W325">
        <v>2</v>
      </c>
      <c r="X325">
        <v>4</v>
      </c>
      <c r="Y325">
        <v>1</v>
      </c>
      <c r="Z325">
        <v>5</v>
      </c>
      <c r="AA325">
        <v>3</v>
      </c>
      <c r="AB325">
        <v>5</v>
      </c>
      <c r="AC325">
        <v>5</v>
      </c>
      <c r="AD325">
        <v>9</v>
      </c>
      <c r="AE325">
        <v>6</v>
      </c>
      <c r="AF325">
        <v>8</v>
      </c>
      <c r="AG325">
        <v>3</v>
      </c>
      <c r="AH325">
        <v>9</v>
      </c>
      <c r="AI325">
        <v>4</v>
      </c>
      <c r="AJ325">
        <v>6</v>
      </c>
      <c r="AK325">
        <v>5</v>
      </c>
      <c r="AL325">
        <v>4</v>
      </c>
      <c r="AM325">
        <v>3</v>
      </c>
      <c r="AN325">
        <v>12</v>
      </c>
      <c r="AO325">
        <v>8</v>
      </c>
      <c r="AP325">
        <v>9</v>
      </c>
      <c r="AQ325">
        <v>-5</v>
      </c>
    </row>
    <row r="326" spans="1:43" x14ac:dyDescent="0.2">
      <c r="A326">
        <v>16792</v>
      </c>
      <c r="B326">
        <v>0</v>
      </c>
      <c r="C326">
        <v>1955</v>
      </c>
      <c r="D326" s="1">
        <v>43770.607638888891</v>
      </c>
      <c r="E326" t="s">
        <v>134</v>
      </c>
      <c r="F326">
        <v>1</v>
      </c>
      <c r="G326">
        <v>1</v>
      </c>
      <c r="H326">
        <v>5</v>
      </c>
      <c r="I326">
        <v>1</v>
      </c>
      <c r="J326">
        <v>1</v>
      </c>
      <c r="K326">
        <v>5</v>
      </c>
      <c r="L326">
        <v>1</v>
      </c>
      <c r="M326">
        <v>4</v>
      </c>
      <c r="N326">
        <v>1</v>
      </c>
      <c r="O326">
        <v>4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5</v>
      </c>
      <c r="W326">
        <v>4</v>
      </c>
      <c r="X326">
        <v>2</v>
      </c>
      <c r="Y326">
        <v>1</v>
      </c>
      <c r="Z326">
        <v>5</v>
      </c>
      <c r="AA326">
        <v>23</v>
      </c>
      <c r="AB326">
        <v>14</v>
      </c>
      <c r="AC326">
        <v>6</v>
      </c>
      <c r="AD326">
        <v>7</v>
      </c>
      <c r="AE326">
        <v>8</v>
      </c>
      <c r="AF326">
        <v>14</v>
      </c>
      <c r="AG326">
        <v>8</v>
      </c>
      <c r="AH326">
        <v>12</v>
      </c>
      <c r="AI326">
        <v>6</v>
      </c>
      <c r="AJ326">
        <v>5</v>
      </c>
      <c r="AK326">
        <v>6</v>
      </c>
      <c r="AL326">
        <v>3</v>
      </c>
      <c r="AM326">
        <v>5</v>
      </c>
      <c r="AN326">
        <v>9</v>
      </c>
      <c r="AO326">
        <v>16</v>
      </c>
      <c r="AP326">
        <v>15</v>
      </c>
      <c r="AQ326">
        <v>23</v>
      </c>
    </row>
    <row r="327" spans="1:43" x14ac:dyDescent="0.2">
      <c r="A327">
        <v>16810</v>
      </c>
      <c r="B327">
        <v>1</v>
      </c>
      <c r="C327">
        <v>2000</v>
      </c>
      <c r="D327" s="1">
        <v>43770.652083333334</v>
      </c>
      <c r="E327" t="s">
        <v>135</v>
      </c>
      <c r="F327">
        <v>1</v>
      </c>
      <c r="G327">
        <v>5</v>
      </c>
      <c r="H327">
        <v>1</v>
      </c>
      <c r="I327">
        <v>4</v>
      </c>
      <c r="J327">
        <v>4</v>
      </c>
      <c r="K327">
        <v>2</v>
      </c>
      <c r="L327">
        <v>5</v>
      </c>
      <c r="M327">
        <v>3</v>
      </c>
      <c r="N327">
        <v>3</v>
      </c>
      <c r="O327">
        <v>4</v>
      </c>
      <c r="P327">
        <v>4</v>
      </c>
      <c r="Q327">
        <v>2</v>
      </c>
      <c r="R327">
        <v>1</v>
      </c>
      <c r="S327">
        <v>1</v>
      </c>
      <c r="T327">
        <v>3</v>
      </c>
      <c r="U327">
        <v>4</v>
      </c>
      <c r="V327">
        <v>2</v>
      </c>
      <c r="W327">
        <v>5</v>
      </c>
      <c r="X327">
        <v>1</v>
      </c>
      <c r="Y327">
        <v>5</v>
      </c>
      <c r="Z327">
        <v>1</v>
      </c>
      <c r="AA327">
        <v>3</v>
      </c>
      <c r="AB327">
        <v>3</v>
      </c>
      <c r="AC327">
        <v>5</v>
      </c>
      <c r="AD327">
        <v>6</v>
      </c>
      <c r="AE327">
        <v>3</v>
      </c>
      <c r="AF327">
        <v>6</v>
      </c>
      <c r="AG327">
        <v>6</v>
      </c>
      <c r="AH327">
        <v>3</v>
      </c>
      <c r="AI327">
        <v>5</v>
      </c>
      <c r="AJ327">
        <v>5</v>
      </c>
      <c r="AK327">
        <v>4</v>
      </c>
      <c r="AL327">
        <v>2</v>
      </c>
      <c r="AM327">
        <v>3</v>
      </c>
      <c r="AN327">
        <v>4</v>
      </c>
      <c r="AO327">
        <v>3</v>
      </c>
      <c r="AP327">
        <v>4</v>
      </c>
      <c r="AQ327">
        <v>24</v>
      </c>
    </row>
    <row r="328" spans="1:43" x14ac:dyDescent="0.2">
      <c r="A328">
        <v>16811</v>
      </c>
      <c r="B328">
        <v>1</v>
      </c>
      <c r="C328">
        <v>2003</v>
      </c>
      <c r="D328" s="1">
        <v>43770.65347222222</v>
      </c>
      <c r="E328" t="s">
        <v>54</v>
      </c>
      <c r="F328">
        <v>1</v>
      </c>
      <c r="G328">
        <v>2</v>
      </c>
      <c r="H328">
        <v>4</v>
      </c>
      <c r="I328">
        <v>2</v>
      </c>
      <c r="J328">
        <v>3</v>
      </c>
      <c r="K328">
        <v>3</v>
      </c>
      <c r="L328">
        <v>2</v>
      </c>
      <c r="M328">
        <v>2</v>
      </c>
      <c r="N328">
        <v>1</v>
      </c>
      <c r="O328">
        <v>3</v>
      </c>
      <c r="P328">
        <v>3</v>
      </c>
      <c r="Q328">
        <v>2</v>
      </c>
      <c r="R328">
        <v>2</v>
      </c>
      <c r="S328">
        <v>2</v>
      </c>
      <c r="T328">
        <v>4</v>
      </c>
      <c r="U328">
        <v>1</v>
      </c>
      <c r="V328">
        <v>5</v>
      </c>
      <c r="W328">
        <v>5</v>
      </c>
      <c r="X328">
        <v>1</v>
      </c>
      <c r="Y328">
        <v>1</v>
      </c>
      <c r="Z328">
        <v>5</v>
      </c>
      <c r="AA328">
        <v>8</v>
      </c>
      <c r="AB328">
        <v>9</v>
      </c>
      <c r="AC328">
        <v>4</v>
      </c>
      <c r="AD328">
        <v>4</v>
      </c>
      <c r="AE328">
        <v>3</v>
      </c>
      <c r="AF328">
        <v>6</v>
      </c>
      <c r="AG328">
        <v>3</v>
      </c>
      <c r="AH328">
        <v>5</v>
      </c>
      <c r="AI328">
        <v>2</v>
      </c>
      <c r="AJ328">
        <v>2</v>
      </c>
      <c r="AK328">
        <v>4</v>
      </c>
      <c r="AL328">
        <v>3</v>
      </c>
      <c r="AM328">
        <v>2</v>
      </c>
      <c r="AN328">
        <v>3</v>
      </c>
      <c r="AO328">
        <v>3</v>
      </c>
      <c r="AP328">
        <v>6</v>
      </c>
      <c r="AQ328">
        <v>-26</v>
      </c>
    </row>
    <row r="329" spans="1:43" x14ac:dyDescent="0.2">
      <c r="A329">
        <v>16864</v>
      </c>
      <c r="B329">
        <v>0</v>
      </c>
      <c r="C329">
        <v>1998</v>
      </c>
      <c r="D329" s="1">
        <v>43770.801388888889</v>
      </c>
      <c r="E329" t="s">
        <v>38</v>
      </c>
      <c r="F329">
        <v>1</v>
      </c>
      <c r="G329">
        <v>1</v>
      </c>
      <c r="H329">
        <v>5</v>
      </c>
      <c r="I329">
        <v>1</v>
      </c>
      <c r="J329">
        <v>1</v>
      </c>
      <c r="K329">
        <v>5</v>
      </c>
      <c r="L329">
        <v>1</v>
      </c>
      <c r="M329">
        <v>4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4</v>
      </c>
      <c r="U329">
        <v>1</v>
      </c>
      <c r="V329">
        <v>5</v>
      </c>
      <c r="W329">
        <v>4</v>
      </c>
      <c r="X329">
        <v>2</v>
      </c>
      <c r="Y329">
        <v>1</v>
      </c>
      <c r="Z329">
        <v>5</v>
      </c>
      <c r="AA329">
        <v>24</v>
      </c>
      <c r="AB329">
        <v>7</v>
      </c>
      <c r="AC329">
        <v>3</v>
      </c>
      <c r="AD329">
        <v>5</v>
      </c>
      <c r="AE329">
        <v>4</v>
      </c>
      <c r="AF329">
        <v>7</v>
      </c>
      <c r="AG329">
        <v>3</v>
      </c>
      <c r="AH329">
        <v>4</v>
      </c>
      <c r="AI329">
        <v>13</v>
      </c>
      <c r="AJ329">
        <v>20</v>
      </c>
      <c r="AK329">
        <v>4</v>
      </c>
      <c r="AL329">
        <v>2</v>
      </c>
      <c r="AM329">
        <v>4</v>
      </c>
      <c r="AN329">
        <v>4</v>
      </c>
      <c r="AO329">
        <v>11</v>
      </c>
      <c r="AP329">
        <v>4</v>
      </c>
      <c r="AQ329">
        <v>-21</v>
      </c>
    </row>
    <row r="330" spans="1:43" x14ac:dyDescent="0.2">
      <c r="A330">
        <v>16901</v>
      </c>
      <c r="B330">
        <v>0</v>
      </c>
      <c r="C330">
        <v>1993</v>
      </c>
      <c r="D330" s="1">
        <v>43770.852777777778</v>
      </c>
      <c r="E330" t="s">
        <v>209</v>
      </c>
      <c r="F330">
        <v>5</v>
      </c>
      <c r="G330">
        <v>1</v>
      </c>
      <c r="H330">
        <v>5</v>
      </c>
      <c r="I330">
        <v>2</v>
      </c>
      <c r="J330">
        <v>2</v>
      </c>
      <c r="K330">
        <v>4</v>
      </c>
      <c r="L330">
        <v>1</v>
      </c>
      <c r="M330">
        <v>1</v>
      </c>
      <c r="N330">
        <v>1</v>
      </c>
      <c r="O330">
        <v>2</v>
      </c>
      <c r="P330">
        <v>2</v>
      </c>
      <c r="Q330">
        <v>1</v>
      </c>
      <c r="R330">
        <v>2</v>
      </c>
      <c r="S330">
        <v>1</v>
      </c>
      <c r="T330">
        <v>3</v>
      </c>
      <c r="U330">
        <v>1</v>
      </c>
      <c r="V330">
        <v>5</v>
      </c>
      <c r="W330">
        <v>2</v>
      </c>
      <c r="X330">
        <v>4</v>
      </c>
      <c r="Y330">
        <v>3</v>
      </c>
      <c r="Z330">
        <v>3</v>
      </c>
      <c r="AA330">
        <v>5</v>
      </c>
      <c r="AB330">
        <v>2</v>
      </c>
      <c r="AC330">
        <v>5</v>
      </c>
      <c r="AD330">
        <v>5</v>
      </c>
      <c r="AE330">
        <v>5</v>
      </c>
      <c r="AF330">
        <v>4</v>
      </c>
      <c r="AG330">
        <v>3</v>
      </c>
      <c r="AH330">
        <v>2</v>
      </c>
      <c r="AI330">
        <v>1</v>
      </c>
      <c r="AJ330">
        <v>4</v>
      </c>
      <c r="AK330">
        <v>4</v>
      </c>
      <c r="AL330">
        <v>2</v>
      </c>
      <c r="AM330">
        <v>4</v>
      </c>
      <c r="AN330">
        <v>2</v>
      </c>
      <c r="AO330">
        <v>3</v>
      </c>
      <c r="AP330">
        <v>3</v>
      </c>
      <c r="AQ330">
        <v>-19</v>
      </c>
    </row>
    <row r="331" spans="1:43" x14ac:dyDescent="0.2">
      <c r="A331">
        <v>16909</v>
      </c>
      <c r="B331">
        <v>0</v>
      </c>
      <c r="C331">
        <v>2002</v>
      </c>
      <c r="D331" s="1">
        <v>43770.87777777778</v>
      </c>
      <c r="E331" t="s">
        <v>54</v>
      </c>
      <c r="F331">
        <v>4</v>
      </c>
      <c r="G331">
        <v>1</v>
      </c>
      <c r="H331">
        <v>5</v>
      </c>
      <c r="I331">
        <v>1</v>
      </c>
      <c r="J331">
        <v>5</v>
      </c>
      <c r="K331">
        <v>1</v>
      </c>
      <c r="L331">
        <v>4</v>
      </c>
      <c r="M331">
        <v>3</v>
      </c>
      <c r="N331">
        <v>4</v>
      </c>
      <c r="O331">
        <v>4</v>
      </c>
      <c r="P331">
        <v>4</v>
      </c>
      <c r="Q331">
        <v>4</v>
      </c>
      <c r="R331">
        <v>3</v>
      </c>
      <c r="S331">
        <v>2</v>
      </c>
      <c r="T331">
        <v>4</v>
      </c>
      <c r="U331">
        <v>1</v>
      </c>
      <c r="V331">
        <v>5</v>
      </c>
      <c r="W331">
        <v>5</v>
      </c>
      <c r="X331">
        <v>1</v>
      </c>
      <c r="Y331">
        <v>4</v>
      </c>
      <c r="Z331">
        <v>2</v>
      </c>
      <c r="AA331">
        <v>9</v>
      </c>
      <c r="AB331">
        <v>5</v>
      </c>
      <c r="AC331">
        <v>4</v>
      </c>
      <c r="AD331">
        <v>5</v>
      </c>
      <c r="AE331">
        <v>4</v>
      </c>
      <c r="AF331">
        <v>5</v>
      </c>
      <c r="AG331">
        <v>4</v>
      </c>
      <c r="AH331">
        <v>2</v>
      </c>
      <c r="AI331">
        <v>2</v>
      </c>
      <c r="AJ331">
        <v>3</v>
      </c>
      <c r="AK331">
        <v>4</v>
      </c>
      <c r="AL331">
        <v>3</v>
      </c>
      <c r="AM331">
        <v>3</v>
      </c>
      <c r="AN331">
        <v>5</v>
      </c>
      <c r="AO331">
        <v>4</v>
      </c>
      <c r="AP331">
        <v>4</v>
      </c>
      <c r="AQ331">
        <v>7</v>
      </c>
    </row>
    <row r="332" spans="1:43" x14ac:dyDescent="0.2">
      <c r="A332">
        <v>13504</v>
      </c>
      <c r="B332">
        <v>0</v>
      </c>
      <c r="C332">
        <v>1997</v>
      </c>
      <c r="D332" s="1">
        <v>43770.923611111109</v>
      </c>
      <c r="E332" t="s">
        <v>38</v>
      </c>
      <c r="F332">
        <v>1</v>
      </c>
      <c r="G332">
        <v>2</v>
      </c>
      <c r="H332">
        <v>4</v>
      </c>
      <c r="I332">
        <v>1</v>
      </c>
      <c r="J332">
        <v>5</v>
      </c>
      <c r="K332">
        <v>1</v>
      </c>
      <c r="L332">
        <v>4</v>
      </c>
      <c r="M332">
        <v>2</v>
      </c>
      <c r="N332">
        <v>2</v>
      </c>
      <c r="O332">
        <v>4</v>
      </c>
      <c r="P332">
        <v>4</v>
      </c>
      <c r="Q332">
        <v>1</v>
      </c>
      <c r="R332">
        <v>2</v>
      </c>
      <c r="S332">
        <v>1</v>
      </c>
      <c r="T332">
        <v>4</v>
      </c>
      <c r="U332">
        <v>4</v>
      </c>
      <c r="V332">
        <v>2</v>
      </c>
      <c r="W332">
        <v>2</v>
      </c>
      <c r="X332">
        <v>4</v>
      </c>
      <c r="Y332">
        <v>2</v>
      </c>
      <c r="Z332">
        <v>4</v>
      </c>
      <c r="AA332">
        <v>10</v>
      </c>
      <c r="AB332">
        <v>10</v>
      </c>
      <c r="AC332">
        <v>5</v>
      </c>
      <c r="AD332">
        <v>4</v>
      </c>
      <c r="AE332">
        <v>4</v>
      </c>
      <c r="AF332">
        <v>5</v>
      </c>
      <c r="AG332">
        <v>3</v>
      </c>
      <c r="AH332">
        <v>2</v>
      </c>
      <c r="AI332">
        <v>3</v>
      </c>
      <c r="AJ332">
        <v>7</v>
      </c>
      <c r="AK332">
        <v>5</v>
      </c>
      <c r="AL332">
        <v>3</v>
      </c>
      <c r="AM332">
        <v>6</v>
      </c>
      <c r="AN332">
        <v>4</v>
      </c>
      <c r="AO332">
        <v>4</v>
      </c>
      <c r="AP332">
        <v>8</v>
      </c>
      <c r="AQ332">
        <v>-16</v>
      </c>
    </row>
    <row r="333" spans="1:43" x14ac:dyDescent="0.2">
      <c r="A333">
        <v>16936</v>
      </c>
      <c r="B333">
        <v>0</v>
      </c>
      <c r="C333">
        <v>1992</v>
      </c>
      <c r="D333" s="1">
        <v>43770.936805555553</v>
      </c>
      <c r="E333" t="s">
        <v>136</v>
      </c>
      <c r="F333">
        <v>5</v>
      </c>
      <c r="G333">
        <v>2</v>
      </c>
      <c r="H333">
        <v>4</v>
      </c>
      <c r="I333">
        <v>1</v>
      </c>
      <c r="J333">
        <v>5</v>
      </c>
      <c r="K333">
        <v>1</v>
      </c>
      <c r="L333">
        <v>1</v>
      </c>
      <c r="M333">
        <v>2</v>
      </c>
      <c r="N333">
        <v>1</v>
      </c>
      <c r="O333">
        <v>5</v>
      </c>
      <c r="P333">
        <v>3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5</v>
      </c>
      <c r="W333">
        <v>3</v>
      </c>
      <c r="X333">
        <v>3</v>
      </c>
      <c r="Y333">
        <v>4</v>
      </c>
      <c r="Z333">
        <v>2</v>
      </c>
      <c r="AA333">
        <v>4</v>
      </c>
      <c r="AB333">
        <v>4</v>
      </c>
      <c r="AC333">
        <v>3</v>
      </c>
      <c r="AD333">
        <v>4</v>
      </c>
      <c r="AE333">
        <v>4</v>
      </c>
      <c r="AF333">
        <v>7</v>
      </c>
      <c r="AG333">
        <v>3</v>
      </c>
      <c r="AH333">
        <v>6</v>
      </c>
      <c r="AI333">
        <v>3</v>
      </c>
      <c r="AJ333">
        <v>3</v>
      </c>
      <c r="AK333">
        <v>5</v>
      </c>
      <c r="AL333">
        <v>2</v>
      </c>
      <c r="AM333">
        <v>4</v>
      </c>
      <c r="AN333">
        <v>2</v>
      </c>
      <c r="AO333">
        <v>5</v>
      </c>
      <c r="AP333">
        <v>7</v>
      </c>
      <c r="AQ333">
        <v>12</v>
      </c>
    </row>
    <row r="334" spans="1:43" x14ac:dyDescent="0.2">
      <c r="A334">
        <v>16944</v>
      </c>
      <c r="B334">
        <v>0</v>
      </c>
      <c r="C334">
        <v>1999</v>
      </c>
      <c r="D334" s="1">
        <v>43770.967361111114</v>
      </c>
      <c r="E334" t="s">
        <v>137</v>
      </c>
      <c r="F334">
        <v>2</v>
      </c>
      <c r="G334">
        <v>2</v>
      </c>
      <c r="H334">
        <v>4</v>
      </c>
      <c r="I334">
        <v>1</v>
      </c>
      <c r="J334">
        <v>2</v>
      </c>
      <c r="K334">
        <v>4</v>
      </c>
      <c r="L334">
        <v>3</v>
      </c>
      <c r="M334">
        <v>3</v>
      </c>
      <c r="N334">
        <v>2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5</v>
      </c>
      <c r="U334">
        <v>2</v>
      </c>
      <c r="V334">
        <v>4</v>
      </c>
      <c r="W334">
        <v>2</v>
      </c>
      <c r="X334">
        <v>4</v>
      </c>
      <c r="Y334">
        <v>1</v>
      </c>
      <c r="Z334">
        <v>5</v>
      </c>
      <c r="AA334">
        <v>12</v>
      </c>
      <c r="AB334">
        <v>8</v>
      </c>
      <c r="AC334">
        <v>5</v>
      </c>
      <c r="AD334">
        <v>17</v>
      </c>
      <c r="AE334">
        <v>6</v>
      </c>
      <c r="AF334">
        <v>17</v>
      </c>
      <c r="AG334">
        <v>9</v>
      </c>
      <c r="AH334">
        <v>2</v>
      </c>
      <c r="AI334">
        <v>2</v>
      </c>
      <c r="AJ334">
        <v>6</v>
      </c>
      <c r="AK334">
        <v>4</v>
      </c>
      <c r="AL334">
        <v>4</v>
      </c>
      <c r="AM334">
        <v>6</v>
      </c>
      <c r="AN334">
        <v>3</v>
      </c>
      <c r="AO334">
        <v>8</v>
      </c>
      <c r="AP334">
        <v>7</v>
      </c>
      <c r="AQ334">
        <v>-22</v>
      </c>
    </row>
    <row r="335" spans="1:43" x14ac:dyDescent="0.2">
      <c r="A335">
        <v>16931</v>
      </c>
      <c r="B335">
        <v>0</v>
      </c>
      <c r="C335">
        <v>1994</v>
      </c>
      <c r="D335" s="1">
        <v>43771.019444444442</v>
      </c>
      <c r="E335" t="s">
        <v>38</v>
      </c>
      <c r="F335">
        <v>3</v>
      </c>
      <c r="G335">
        <v>4</v>
      </c>
      <c r="H335">
        <v>2</v>
      </c>
      <c r="I335">
        <v>1</v>
      </c>
      <c r="J335">
        <v>4</v>
      </c>
      <c r="K335">
        <v>2</v>
      </c>
      <c r="L335">
        <v>2</v>
      </c>
      <c r="M335">
        <v>4</v>
      </c>
      <c r="N335">
        <v>3</v>
      </c>
      <c r="O335">
        <v>4</v>
      </c>
      <c r="P335">
        <v>4</v>
      </c>
      <c r="Q335">
        <v>1</v>
      </c>
      <c r="R335">
        <v>1</v>
      </c>
      <c r="S335">
        <v>1</v>
      </c>
      <c r="T335">
        <v>5</v>
      </c>
      <c r="U335">
        <v>2</v>
      </c>
      <c r="V335">
        <v>4</v>
      </c>
      <c r="W335">
        <v>5</v>
      </c>
      <c r="X335">
        <v>1</v>
      </c>
      <c r="Y335">
        <v>3</v>
      </c>
      <c r="Z335">
        <v>3</v>
      </c>
      <c r="AA335">
        <v>18</v>
      </c>
      <c r="AB335">
        <v>5</v>
      </c>
      <c r="AC335">
        <v>3</v>
      </c>
      <c r="AD335">
        <v>6</v>
      </c>
      <c r="AE335">
        <v>4</v>
      </c>
      <c r="AF335">
        <v>8</v>
      </c>
      <c r="AG335">
        <v>5</v>
      </c>
      <c r="AH335">
        <v>6</v>
      </c>
      <c r="AI335">
        <v>3</v>
      </c>
      <c r="AJ335">
        <v>4</v>
      </c>
      <c r="AK335">
        <v>6</v>
      </c>
      <c r="AL335">
        <v>2</v>
      </c>
      <c r="AM335">
        <v>3</v>
      </c>
      <c r="AN335">
        <v>4</v>
      </c>
      <c r="AO335">
        <v>3</v>
      </c>
      <c r="AP335">
        <v>7</v>
      </c>
      <c r="AQ335">
        <v>-19</v>
      </c>
    </row>
    <row r="336" spans="1:43" x14ac:dyDescent="0.2">
      <c r="A336">
        <v>16956</v>
      </c>
      <c r="B336">
        <v>0</v>
      </c>
      <c r="C336">
        <v>1962</v>
      </c>
      <c r="D336" s="1">
        <v>43771.137499999997</v>
      </c>
      <c r="E336" t="s">
        <v>38</v>
      </c>
      <c r="F336">
        <v>2</v>
      </c>
      <c r="G336">
        <v>2</v>
      </c>
      <c r="H336">
        <v>4</v>
      </c>
      <c r="I336">
        <v>1</v>
      </c>
      <c r="J336">
        <v>2</v>
      </c>
      <c r="K336">
        <v>4</v>
      </c>
      <c r="L336">
        <v>4</v>
      </c>
      <c r="M336">
        <v>4</v>
      </c>
      <c r="N336">
        <v>2</v>
      </c>
      <c r="O336">
        <v>4</v>
      </c>
      <c r="P336">
        <v>4</v>
      </c>
      <c r="Q336">
        <v>1</v>
      </c>
      <c r="R336">
        <v>4</v>
      </c>
      <c r="S336">
        <v>1</v>
      </c>
      <c r="T336">
        <v>4</v>
      </c>
      <c r="U336">
        <v>1</v>
      </c>
      <c r="V336">
        <v>5</v>
      </c>
      <c r="W336">
        <v>4</v>
      </c>
      <c r="X336">
        <v>2</v>
      </c>
      <c r="Y336">
        <v>2</v>
      </c>
      <c r="Z336">
        <v>4</v>
      </c>
      <c r="AA336">
        <v>26</v>
      </c>
      <c r="AB336">
        <v>15</v>
      </c>
      <c r="AC336">
        <v>4</v>
      </c>
      <c r="AD336">
        <v>6</v>
      </c>
      <c r="AE336">
        <v>14</v>
      </c>
      <c r="AF336">
        <v>10</v>
      </c>
      <c r="AG336">
        <v>6</v>
      </c>
      <c r="AH336">
        <v>9</v>
      </c>
      <c r="AI336">
        <v>4</v>
      </c>
      <c r="AJ336">
        <v>6</v>
      </c>
      <c r="AK336">
        <v>9</v>
      </c>
      <c r="AL336">
        <v>7</v>
      </c>
      <c r="AM336">
        <v>4</v>
      </c>
      <c r="AN336">
        <v>5</v>
      </c>
      <c r="AO336">
        <v>6</v>
      </c>
      <c r="AP336">
        <v>11</v>
      </c>
      <c r="AQ336">
        <v>-25</v>
      </c>
    </row>
    <row r="337" spans="1:43" x14ac:dyDescent="0.2">
      <c r="A337">
        <v>16958</v>
      </c>
      <c r="B337">
        <v>0</v>
      </c>
      <c r="C337">
        <v>1974</v>
      </c>
      <c r="D337" s="1">
        <v>43771.24722222222</v>
      </c>
      <c r="E337" t="s">
        <v>138</v>
      </c>
      <c r="F337">
        <v>1</v>
      </c>
      <c r="G337">
        <v>1</v>
      </c>
      <c r="H337">
        <v>5</v>
      </c>
      <c r="I337">
        <v>1</v>
      </c>
      <c r="J337">
        <v>2</v>
      </c>
      <c r="K337">
        <v>4</v>
      </c>
      <c r="L337">
        <v>1</v>
      </c>
      <c r="M337">
        <v>1</v>
      </c>
      <c r="N337">
        <v>1</v>
      </c>
      <c r="O337">
        <v>2</v>
      </c>
      <c r="P337">
        <v>3</v>
      </c>
      <c r="Q337">
        <v>1</v>
      </c>
      <c r="R337">
        <v>1</v>
      </c>
      <c r="S337">
        <v>1</v>
      </c>
      <c r="T337">
        <v>1</v>
      </c>
      <c r="U337">
        <v>5</v>
      </c>
      <c r="V337">
        <v>1</v>
      </c>
      <c r="W337">
        <v>4</v>
      </c>
      <c r="X337">
        <v>2</v>
      </c>
      <c r="Y337">
        <v>1</v>
      </c>
      <c r="Z337">
        <v>5</v>
      </c>
      <c r="AA337">
        <v>8</v>
      </c>
      <c r="AB337">
        <v>5</v>
      </c>
      <c r="AC337">
        <v>5</v>
      </c>
      <c r="AD337">
        <v>5</v>
      </c>
      <c r="AE337">
        <v>5</v>
      </c>
      <c r="AF337">
        <v>7</v>
      </c>
      <c r="AG337">
        <v>3</v>
      </c>
      <c r="AH337">
        <v>4</v>
      </c>
      <c r="AI337">
        <v>4</v>
      </c>
      <c r="AJ337">
        <v>4</v>
      </c>
      <c r="AK337">
        <v>5</v>
      </c>
      <c r="AL337">
        <v>3</v>
      </c>
      <c r="AM337">
        <v>2</v>
      </c>
      <c r="AN337">
        <v>5</v>
      </c>
      <c r="AO337">
        <v>6</v>
      </c>
      <c r="AP337">
        <v>6</v>
      </c>
      <c r="AQ337">
        <v>-14</v>
      </c>
    </row>
    <row r="338" spans="1:43" x14ac:dyDescent="0.2">
      <c r="A338">
        <v>16420</v>
      </c>
      <c r="B338">
        <v>0</v>
      </c>
      <c r="C338">
        <v>1992</v>
      </c>
      <c r="D338" s="1">
        <v>43771.371527777781</v>
      </c>
      <c r="E338" t="s">
        <v>38</v>
      </c>
      <c r="F338">
        <v>2</v>
      </c>
      <c r="G338">
        <v>1</v>
      </c>
      <c r="H338">
        <v>5</v>
      </c>
      <c r="I338">
        <v>1</v>
      </c>
      <c r="J338">
        <v>1</v>
      </c>
      <c r="K338">
        <v>5</v>
      </c>
      <c r="L338">
        <v>2</v>
      </c>
      <c r="M338">
        <v>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4</v>
      </c>
      <c r="U338">
        <v>1</v>
      </c>
      <c r="V338">
        <v>5</v>
      </c>
      <c r="W338">
        <v>4</v>
      </c>
      <c r="X338">
        <v>2</v>
      </c>
      <c r="Y338">
        <v>1</v>
      </c>
      <c r="Z338">
        <v>5</v>
      </c>
      <c r="AA338">
        <v>16</v>
      </c>
      <c r="AB338">
        <v>5</v>
      </c>
      <c r="AC338">
        <v>4</v>
      </c>
      <c r="AD338">
        <v>6</v>
      </c>
      <c r="AE338">
        <v>4</v>
      </c>
      <c r="AF338">
        <v>7</v>
      </c>
      <c r="AG338">
        <v>8</v>
      </c>
      <c r="AH338">
        <v>9</v>
      </c>
      <c r="AI338">
        <v>5</v>
      </c>
      <c r="AJ338">
        <v>4</v>
      </c>
      <c r="AK338">
        <v>4</v>
      </c>
      <c r="AL338">
        <v>3</v>
      </c>
      <c r="AM338">
        <v>8</v>
      </c>
      <c r="AN338">
        <v>5</v>
      </c>
      <c r="AO338">
        <v>16</v>
      </c>
      <c r="AP338">
        <v>6</v>
      </c>
      <c r="AQ338">
        <v>-29</v>
      </c>
    </row>
    <row r="339" spans="1:43" x14ac:dyDescent="0.2">
      <c r="A339">
        <v>16980</v>
      </c>
      <c r="B339">
        <v>0</v>
      </c>
      <c r="C339">
        <v>1956</v>
      </c>
      <c r="D339" s="1">
        <v>43771.431944444441</v>
      </c>
      <c r="E339" t="s">
        <v>60</v>
      </c>
      <c r="F339">
        <v>2</v>
      </c>
      <c r="G339">
        <v>1</v>
      </c>
      <c r="H339">
        <v>5</v>
      </c>
      <c r="I339">
        <v>5</v>
      </c>
      <c r="J339">
        <v>4</v>
      </c>
      <c r="K339">
        <v>2</v>
      </c>
      <c r="L339">
        <v>2</v>
      </c>
      <c r="M339">
        <v>4</v>
      </c>
      <c r="N339">
        <v>1</v>
      </c>
      <c r="O339">
        <v>2</v>
      </c>
      <c r="P339">
        <v>3</v>
      </c>
      <c r="Q339">
        <v>1</v>
      </c>
      <c r="R339">
        <v>1</v>
      </c>
      <c r="S339">
        <v>2</v>
      </c>
      <c r="T339">
        <v>5</v>
      </c>
      <c r="U339">
        <v>1</v>
      </c>
      <c r="V339">
        <v>5</v>
      </c>
      <c r="W339">
        <v>4</v>
      </c>
      <c r="X339">
        <v>2</v>
      </c>
      <c r="Y339">
        <v>1</v>
      </c>
      <c r="Z339">
        <v>5</v>
      </c>
      <c r="AA339">
        <v>33</v>
      </c>
      <c r="AB339">
        <v>8</v>
      </c>
      <c r="AC339">
        <v>13</v>
      </c>
      <c r="AD339">
        <v>11</v>
      </c>
      <c r="AE339">
        <v>16</v>
      </c>
      <c r="AF339">
        <v>13</v>
      </c>
      <c r="AG339">
        <v>11</v>
      </c>
      <c r="AH339">
        <v>12</v>
      </c>
      <c r="AI339">
        <v>14</v>
      </c>
      <c r="AJ339">
        <v>8</v>
      </c>
      <c r="AK339">
        <v>8</v>
      </c>
      <c r="AL339">
        <v>7</v>
      </c>
      <c r="AM339">
        <v>6</v>
      </c>
      <c r="AN339">
        <v>12</v>
      </c>
      <c r="AO339">
        <v>8</v>
      </c>
      <c r="AP339">
        <v>16</v>
      </c>
      <c r="AQ339">
        <v>19</v>
      </c>
    </row>
    <row r="340" spans="1:43" x14ac:dyDescent="0.2">
      <c r="A340">
        <v>16991</v>
      </c>
      <c r="B340">
        <v>0</v>
      </c>
      <c r="C340">
        <v>1957</v>
      </c>
      <c r="D340" s="1">
        <v>43771.461111111108</v>
      </c>
      <c r="E340" t="s">
        <v>209</v>
      </c>
      <c r="F340">
        <v>2</v>
      </c>
      <c r="G340">
        <v>1</v>
      </c>
      <c r="H340">
        <v>5</v>
      </c>
      <c r="I340">
        <v>1</v>
      </c>
      <c r="J340">
        <v>2</v>
      </c>
      <c r="K340">
        <v>4</v>
      </c>
      <c r="L340">
        <v>1</v>
      </c>
      <c r="M340">
        <v>1</v>
      </c>
      <c r="N340">
        <v>1</v>
      </c>
      <c r="O340">
        <v>2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4</v>
      </c>
      <c r="V340">
        <v>2</v>
      </c>
      <c r="W340">
        <v>4</v>
      </c>
      <c r="X340">
        <v>2</v>
      </c>
      <c r="Y340">
        <v>1</v>
      </c>
      <c r="Z340">
        <v>5</v>
      </c>
      <c r="AA340">
        <v>13</v>
      </c>
      <c r="AB340">
        <v>11</v>
      </c>
      <c r="AC340">
        <v>3</v>
      </c>
      <c r="AD340">
        <v>6</v>
      </c>
      <c r="AE340">
        <v>4</v>
      </c>
      <c r="AF340">
        <v>10</v>
      </c>
      <c r="AG340">
        <v>8</v>
      </c>
      <c r="AH340">
        <v>4</v>
      </c>
      <c r="AI340">
        <v>4</v>
      </c>
      <c r="AJ340">
        <v>3</v>
      </c>
      <c r="AK340">
        <v>5</v>
      </c>
      <c r="AL340">
        <v>2</v>
      </c>
      <c r="AM340">
        <v>7</v>
      </c>
      <c r="AN340">
        <v>5</v>
      </c>
      <c r="AO340">
        <v>9</v>
      </c>
      <c r="AP340">
        <v>10</v>
      </c>
      <c r="AQ340">
        <v>-20</v>
      </c>
    </row>
    <row r="341" spans="1:43" x14ac:dyDescent="0.2">
      <c r="A341">
        <v>17003</v>
      </c>
      <c r="B341">
        <v>0</v>
      </c>
      <c r="C341">
        <v>2000</v>
      </c>
      <c r="D341" s="1">
        <v>43771.468055555553</v>
      </c>
      <c r="E341" t="s">
        <v>209</v>
      </c>
      <c r="F341">
        <v>4</v>
      </c>
      <c r="G341">
        <v>5</v>
      </c>
      <c r="H341">
        <v>1</v>
      </c>
      <c r="I341">
        <v>1</v>
      </c>
      <c r="J341">
        <v>5</v>
      </c>
      <c r="K341">
        <v>1</v>
      </c>
      <c r="L341">
        <v>5</v>
      </c>
      <c r="M341">
        <v>5</v>
      </c>
      <c r="N341">
        <v>5</v>
      </c>
      <c r="O341">
        <v>5</v>
      </c>
      <c r="P341">
        <v>5</v>
      </c>
      <c r="Q341">
        <v>1</v>
      </c>
      <c r="R341">
        <v>3</v>
      </c>
      <c r="S341">
        <v>4</v>
      </c>
      <c r="T341">
        <v>5</v>
      </c>
      <c r="U341">
        <v>5</v>
      </c>
      <c r="V341">
        <v>1</v>
      </c>
      <c r="W341">
        <v>5</v>
      </c>
      <c r="X341">
        <v>1</v>
      </c>
      <c r="Y341">
        <v>2</v>
      </c>
      <c r="Z341">
        <v>4</v>
      </c>
      <c r="AA341">
        <v>7</v>
      </c>
      <c r="AB341">
        <v>4</v>
      </c>
      <c r="AC341">
        <v>3</v>
      </c>
      <c r="AD341">
        <v>4</v>
      </c>
      <c r="AE341">
        <v>4</v>
      </c>
      <c r="AF341">
        <v>4</v>
      </c>
      <c r="AG341">
        <v>3</v>
      </c>
      <c r="AH341">
        <v>5</v>
      </c>
      <c r="AI341">
        <v>2</v>
      </c>
      <c r="AJ341">
        <v>3</v>
      </c>
      <c r="AK341">
        <v>6</v>
      </c>
      <c r="AL341">
        <v>2</v>
      </c>
      <c r="AM341">
        <v>2</v>
      </c>
      <c r="AN341">
        <v>3</v>
      </c>
      <c r="AO341">
        <v>5</v>
      </c>
      <c r="AP341">
        <v>7</v>
      </c>
      <c r="AQ341">
        <v>-18</v>
      </c>
    </row>
    <row r="342" spans="1:43" x14ac:dyDescent="0.2">
      <c r="A342">
        <v>16994</v>
      </c>
      <c r="B342">
        <v>0</v>
      </c>
      <c r="C342">
        <v>1973</v>
      </c>
      <c r="D342" s="1">
        <v>43771.488194444442</v>
      </c>
      <c r="E342" t="s">
        <v>31</v>
      </c>
      <c r="F342">
        <v>2</v>
      </c>
      <c r="G342">
        <v>5</v>
      </c>
      <c r="H342">
        <v>1</v>
      </c>
      <c r="I342">
        <v>1</v>
      </c>
      <c r="J342">
        <v>4</v>
      </c>
      <c r="K342">
        <v>2</v>
      </c>
      <c r="L342">
        <v>1</v>
      </c>
      <c r="M342">
        <v>4</v>
      </c>
      <c r="N342">
        <v>1</v>
      </c>
      <c r="O342">
        <v>5</v>
      </c>
      <c r="P342">
        <v>3</v>
      </c>
      <c r="Q342">
        <v>1</v>
      </c>
      <c r="R342">
        <v>1</v>
      </c>
      <c r="S342">
        <v>1</v>
      </c>
      <c r="T342">
        <v>1</v>
      </c>
      <c r="U342">
        <v>5</v>
      </c>
      <c r="V342">
        <v>1</v>
      </c>
      <c r="W342">
        <v>4</v>
      </c>
      <c r="X342">
        <v>2</v>
      </c>
      <c r="Y342">
        <v>4</v>
      </c>
      <c r="Z342">
        <v>2</v>
      </c>
      <c r="AA342">
        <v>11</v>
      </c>
      <c r="AB342">
        <v>6</v>
      </c>
      <c r="AC342">
        <v>4</v>
      </c>
      <c r="AD342">
        <v>4</v>
      </c>
      <c r="AE342">
        <v>6</v>
      </c>
      <c r="AF342">
        <v>5</v>
      </c>
      <c r="AG342">
        <v>3</v>
      </c>
      <c r="AH342">
        <v>9</v>
      </c>
      <c r="AI342">
        <v>4</v>
      </c>
      <c r="AJ342">
        <v>12</v>
      </c>
      <c r="AK342">
        <v>3</v>
      </c>
      <c r="AL342">
        <v>2</v>
      </c>
      <c r="AM342">
        <v>5</v>
      </c>
      <c r="AN342">
        <v>3</v>
      </c>
      <c r="AO342">
        <v>3</v>
      </c>
      <c r="AP342">
        <v>5</v>
      </c>
      <c r="AQ342">
        <v>22</v>
      </c>
    </row>
    <row r="343" spans="1:43" x14ac:dyDescent="0.2">
      <c r="A343">
        <v>17015</v>
      </c>
      <c r="B343">
        <v>0</v>
      </c>
      <c r="C343">
        <v>1987</v>
      </c>
      <c r="D343" s="1">
        <v>43771.488194444442</v>
      </c>
      <c r="E343" t="s">
        <v>38</v>
      </c>
      <c r="F343">
        <v>2</v>
      </c>
      <c r="G343">
        <v>1</v>
      </c>
      <c r="H343">
        <v>5</v>
      </c>
      <c r="I343">
        <v>1</v>
      </c>
      <c r="J343">
        <v>1</v>
      </c>
      <c r="K343">
        <v>5</v>
      </c>
      <c r="L343">
        <v>1</v>
      </c>
      <c r="M343">
        <v>1</v>
      </c>
      <c r="N343">
        <v>1</v>
      </c>
      <c r="O343">
        <v>1</v>
      </c>
      <c r="P343">
        <v>3</v>
      </c>
      <c r="Q343">
        <v>1</v>
      </c>
      <c r="R343">
        <v>1</v>
      </c>
      <c r="S343">
        <v>1</v>
      </c>
      <c r="T343">
        <v>3</v>
      </c>
      <c r="U343">
        <v>1</v>
      </c>
      <c r="V343">
        <v>5</v>
      </c>
      <c r="W343">
        <v>1</v>
      </c>
      <c r="X343">
        <v>5</v>
      </c>
      <c r="Y343">
        <v>1</v>
      </c>
      <c r="Z343">
        <v>5</v>
      </c>
      <c r="AA343">
        <v>17</v>
      </c>
      <c r="AB343">
        <v>5</v>
      </c>
      <c r="AC343">
        <v>5</v>
      </c>
      <c r="AD343">
        <v>4</v>
      </c>
      <c r="AE343">
        <v>4</v>
      </c>
      <c r="AF343">
        <v>5</v>
      </c>
      <c r="AG343">
        <v>3</v>
      </c>
      <c r="AH343">
        <v>2</v>
      </c>
      <c r="AI343">
        <v>3</v>
      </c>
      <c r="AJ343">
        <v>3</v>
      </c>
      <c r="AK343">
        <v>3</v>
      </c>
      <c r="AL343">
        <v>3</v>
      </c>
      <c r="AM343">
        <v>4</v>
      </c>
      <c r="AN343">
        <v>3</v>
      </c>
      <c r="AO343">
        <v>4</v>
      </c>
      <c r="AP343">
        <v>10</v>
      </c>
      <c r="AQ343">
        <v>-16</v>
      </c>
    </row>
    <row r="344" spans="1:43" x14ac:dyDescent="0.2">
      <c r="A344">
        <v>17020</v>
      </c>
      <c r="B344">
        <v>0</v>
      </c>
      <c r="C344">
        <v>1987</v>
      </c>
      <c r="D344" s="1">
        <v>43771.488888888889</v>
      </c>
      <c r="E344" t="s">
        <v>31</v>
      </c>
      <c r="F344">
        <v>5</v>
      </c>
      <c r="G344">
        <v>5</v>
      </c>
      <c r="H344">
        <v>1</v>
      </c>
      <c r="I344">
        <v>2</v>
      </c>
      <c r="J344">
        <v>5</v>
      </c>
      <c r="K344">
        <v>1</v>
      </c>
      <c r="L344">
        <v>5</v>
      </c>
      <c r="M344">
        <v>5</v>
      </c>
      <c r="N344">
        <v>5</v>
      </c>
      <c r="O344">
        <v>5</v>
      </c>
      <c r="P344">
        <v>5</v>
      </c>
      <c r="Q344">
        <v>5</v>
      </c>
      <c r="R344">
        <v>5</v>
      </c>
      <c r="S344">
        <v>5</v>
      </c>
      <c r="T344">
        <v>5</v>
      </c>
      <c r="U344">
        <v>5</v>
      </c>
      <c r="V344">
        <v>1</v>
      </c>
      <c r="W344">
        <v>5</v>
      </c>
      <c r="X344">
        <v>1</v>
      </c>
      <c r="Y344">
        <v>1</v>
      </c>
      <c r="Z344">
        <v>5</v>
      </c>
      <c r="AA344">
        <v>13</v>
      </c>
      <c r="AB344">
        <v>6</v>
      </c>
      <c r="AC344">
        <v>13</v>
      </c>
      <c r="AD344">
        <v>5</v>
      </c>
      <c r="AE344">
        <v>6</v>
      </c>
      <c r="AF344">
        <v>6</v>
      </c>
      <c r="AG344">
        <v>5</v>
      </c>
      <c r="AH344">
        <v>3</v>
      </c>
      <c r="AI344">
        <v>2</v>
      </c>
      <c r="AJ344">
        <v>4</v>
      </c>
      <c r="AK344">
        <v>4</v>
      </c>
      <c r="AL344">
        <v>3</v>
      </c>
      <c r="AM344">
        <v>3</v>
      </c>
      <c r="AN344">
        <v>4</v>
      </c>
      <c r="AO344">
        <v>4</v>
      </c>
      <c r="AP344">
        <v>5</v>
      </c>
      <c r="AQ344">
        <v>12</v>
      </c>
    </row>
    <row r="345" spans="1:43" x14ac:dyDescent="0.2">
      <c r="A345">
        <v>17045</v>
      </c>
      <c r="B345">
        <v>0</v>
      </c>
      <c r="C345">
        <v>1999</v>
      </c>
      <c r="D345" s="1">
        <v>43771.563888888886</v>
      </c>
      <c r="E345" t="s">
        <v>31</v>
      </c>
      <c r="F345">
        <v>2</v>
      </c>
      <c r="G345">
        <v>1</v>
      </c>
      <c r="H345">
        <v>5</v>
      </c>
      <c r="I345">
        <v>1</v>
      </c>
      <c r="J345">
        <v>5</v>
      </c>
      <c r="K345">
        <v>1</v>
      </c>
      <c r="L345">
        <v>4</v>
      </c>
      <c r="M345">
        <v>2</v>
      </c>
      <c r="N345">
        <v>1</v>
      </c>
      <c r="O345">
        <v>5</v>
      </c>
      <c r="P345">
        <v>3</v>
      </c>
      <c r="Q345">
        <v>1</v>
      </c>
      <c r="R345">
        <v>1</v>
      </c>
      <c r="S345">
        <v>1</v>
      </c>
      <c r="T345">
        <v>1</v>
      </c>
      <c r="U345">
        <v>5</v>
      </c>
      <c r="V345">
        <v>1</v>
      </c>
      <c r="W345">
        <v>5</v>
      </c>
      <c r="X345">
        <v>1</v>
      </c>
      <c r="Y345">
        <v>1</v>
      </c>
      <c r="Z345">
        <v>5</v>
      </c>
      <c r="AA345">
        <v>9</v>
      </c>
      <c r="AB345">
        <v>4</v>
      </c>
      <c r="AC345">
        <v>4</v>
      </c>
      <c r="AD345">
        <v>7</v>
      </c>
      <c r="AE345">
        <v>5</v>
      </c>
      <c r="AF345">
        <v>16</v>
      </c>
      <c r="AG345">
        <v>4</v>
      </c>
      <c r="AH345">
        <v>3</v>
      </c>
      <c r="AI345">
        <v>3</v>
      </c>
      <c r="AJ345">
        <v>4</v>
      </c>
      <c r="AK345">
        <v>3</v>
      </c>
      <c r="AL345">
        <v>5</v>
      </c>
      <c r="AM345">
        <v>3</v>
      </c>
      <c r="AN345">
        <v>4</v>
      </c>
      <c r="AO345">
        <v>4</v>
      </c>
      <c r="AP345">
        <v>5</v>
      </c>
      <c r="AQ345">
        <v>14</v>
      </c>
    </row>
    <row r="346" spans="1:43" x14ac:dyDescent="0.2">
      <c r="A346">
        <v>17061</v>
      </c>
      <c r="B346">
        <v>0</v>
      </c>
      <c r="C346">
        <v>1997</v>
      </c>
      <c r="D346" s="1">
        <v>43771.563888888886</v>
      </c>
      <c r="E346" t="s">
        <v>31</v>
      </c>
      <c r="F346">
        <v>4</v>
      </c>
      <c r="G346">
        <v>2</v>
      </c>
      <c r="H346">
        <v>4</v>
      </c>
      <c r="I346">
        <v>2</v>
      </c>
      <c r="J346">
        <v>5</v>
      </c>
      <c r="K346">
        <v>1</v>
      </c>
      <c r="L346">
        <v>4</v>
      </c>
      <c r="M346">
        <v>2</v>
      </c>
      <c r="N346">
        <v>2</v>
      </c>
      <c r="O346">
        <v>4</v>
      </c>
      <c r="P346">
        <v>4</v>
      </c>
      <c r="Q346">
        <v>2</v>
      </c>
      <c r="R346">
        <v>1</v>
      </c>
      <c r="S346">
        <v>2</v>
      </c>
      <c r="T346">
        <v>5</v>
      </c>
      <c r="U346">
        <v>5</v>
      </c>
      <c r="V346">
        <v>1</v>
      </c>
      <c r="W346">
        <v>4</v>
      </c>
      <c r="X346">
        <v>2</v>
      </c>
      <c r="Y346">
        <v>2</v>
      </c>
      <c r="Z346">
        <v>4</v>
      </c>
      <c r="AA346">
        <v>7</v>
      </c>
      <c r="AB346">
        <v>16</v>
      </c>
      <c r="AC346">
        <v>5</v>
      </c>
      <c r="AD346">
        <v>4</v>
      </c>
      <c r="AE346">
        <v>4</v>
      </c>
      <c r="AF346">
        <v>9</v>
      </c>
      <c r="AG346">
        <v>4</v>
      </c>
      <c r="AH346">
        <v>5</v>
      </c>
      <c r="AI346">
        <v>4</v>
      </c>
      <c r="AJ346">
        <v>6</v>
      </c>
      <c r="AK346">
        <v>5</v>
      </c>
      <c r="AL346">
        <v>3</v>
      </c>
      <c r="AM346">
        <v>4</v>
      </c>
      <c r="AN346">
        <v>3</v>
      </c>
      <c r="AO346">
        <v>4</v>
      </c>
      <c r="AP346">
        <v>7</v>
      </c>
      <c r="AQ346">
        <v>-23</v>
      </c>
    </row>
    <row r="347" spans="1:43" x14ac:dyDescent="0.2">
      <c r="A347">
        <v>17048</v>
      </c>
      <c r="B347">
        <v>1</v>
      </c>
      <c r="C347">
        <v>1972</v>
      </c>
      <c r="D347" s="1">
        <v>43771.564583333333</v>
      </c>
      <c r="E347" t="s">
        <v>38</v>
      </c>
      <c r="F347">
        <v>1</v>
      </c>
      <c r="G347">
        <v>5</v>
      </c>
      <c r="H347">
        <v>1</v>
      </c>
      <c r="I347">
        <v>1</v>
      </c>
      <c r="J347">
        <v>5</v>
      </c>
      <c r="K347">
        <v>1</v>
      </c>
      <c r="L347">
        <v>1</v>
      </c>
      <c r="M347">
        <v>2</v>
      </c>
      <c r="N347">
        <v>1</v>
      </c>
      <c r="O347">
        <v>3</v>
      </c>
      <c r="P347">
        <v>3</v>
      </c>
      <c r="Q347">
        <v>1</v>
      </c>
      <c r="R347">
        <v>1</v>
      </c>
      <c r="S347">
        <v>1</v>
      </c>
      <c r="T347">
        <v>1</v>
      </c>
      <c r="U347">
        <v>5</v>
      </c>
      <c r="V347">
        <v>1</v>
      </c>
      <c r="W347">
        <v>5</v>
      </c>
      <c r="X347">
        <v>1</v>
      </c>
      <c r="Y347">
        <v>5</v>
      </c>
      <c r="Z347">
        <v>1</v>
      </c>
      <c r="AA347">
        <v>4</v>
      </c>
      <c r="AB347">
        <v>5</v>
      </c>
      <c r="AC347">
        <v>4</v>
      </c>
      <c r="AD347">
        <v>5</v>
      </c>
      <c r="AE347">
        <v>4</v>
      </c>
      <c r="AF347">
        <v>6</v>
      </c>
      <c r="AG347">
        <v>4</v>
      </c>
      <c r="AH347">
        <v>3</v>
      </c>
      <c r="AI347">
        <v>2</v>
      </c>
      <c r="AJ347">
        <v>5</v>
      </c>
      <c r="AK347">
        <v>5</v>
      </c>
      <c r="AL347">
        <v>3</v>
      </c>
      <c r="AM347">
        <v>3</v>
      </c>
      <c r="AN347">
        <v>8</v>
      </c>
      <c r="AO347">
        <v>5</v>
      </c>
      <c r="AP347">
        <v>14</v>
      </c>
      <c r="AQ347">
        <v>24</v>
      </c>
    </row>
    <row r="348" spans="1:43" x14ac:dyDescent="0.2">
      <c r="A348">
        <v>16578</v>
      </c>
      <c r="B348">
        <v>0</v>
      </c>
      <c r="C348">
        <v>1964</v>
      </c>
      <c r="D348" s="1">
        <v>43771.773611111108</v>
      </c>
      <c r="E348" t="s">
        <v>209</v>
      </c>
      <c r="F348">
        <v>1</v>
      </c>
      <c r="G348">
        <v>1</v>
      </c>
      <c r="H348">
        <v>5</v>
      </c>
      <c r="I348">
        <v>1</v>
      </c>
      <c r="J348">
        <v>5</v>
      </c>
      <c r="K348">
        <v>1</v>
      </c>
      <c r="L348">
        <v>1</v>
      </c>
      <c r="M348">
        <v>2</v>
      </c>
      <c r="N348">
        <v>1</v>
      </c>
      <c r="O348">
        <v>2</v>
      </c>
      <c r="P348">
        <v>3</v>
      </c>
      <c r="Q348">
        <v>1</v>
      </c>
      <c r="R348">
        <v>1</v>
      </c>
      <c r="S348">
        <v>1</v>
      </c>
      <c r="T348">
        <v>1</v>
      </c>
      <c r="U348">
        <v>5</v>
      </c>
      <c r="V348">
        <v>1</v>
      </c>
      <c r="W348">
        <v>2</v>
      </c>
      <c r="X348">
        <v>4</v>
      </c>
      <c r="Y348">
        <v>4</v>
      </c>
      <c r="Z348">
        <v>2</v>
      </c>
      <c r="AA348">
        <v>10</v>
      </c>
      <c r="AB348">
        <v>8</v>
      </c>
      <c r="AC348">
        <v>4</v>
      </c>
      <c r="AD348">
        <v>2</v>
      </c>
      <c r="AE348">
        <v>2</v>
      </c>
      <c r="AF348">
        <v>6</v>
      </c>
      <c r="AG348">
        <v>3</v>
      </c>
      <c r="AH348">
        <v>2</v>
      </c>
      <c r="AI348">
        <v>4</v>
      </c>
      <c r="AJ348">
        <v>5</v>
      </c>
      <c r="AK348">
        <v>5</v>
      </c>
      <c r="AL348">
        <v>3</v>
      </c>
      <c r="AM348">
        <v>3</v>
      </c>
      <c r="AN348">
        <v>4</v>
      </c>
      <c r="AO348">
        <v>5</v>
      </c>
      <c r="AP348">
        <v>7</v>
      </c>
      <c r="AQ348">
        <v>5</v>
      </c>
    </row>
    <row r="349" spans="1:43" x14ac:dyDescent="0.2">
      <c r="A349">
        <v>17135</v>
      </c>
      <c r="B349">
        <v>0</v>
      </c>
      <c r="C349">
        <v>1997</v>
      </c>
      <c r="D349" s="1">
        <v>43771.824999999997</v>
      </c>
      <c r="E349" t="s">
        <v>71</v>
      </c>
      <c r="F349">
        <v>2</v>
      </c>
      <c r="G349">
        <v>1</v>
      </c>
      <c r="H349">
        <v>5</v>
      </c>
      <c r="I349">
        <v>1</v>
      </c>
      <c r="J349">
        <v>1</v>
      </c>
      <c r="K349">
        <v>5</v>
      </c>
      <c r="L349">
        <v>1</v>
      </c>
      <c r="M349">
        <v>2</v>
      </c>
      <c r="N349">
        <v>1</v>
      </c>
      <c r="O349">
        <v>4</v>
      </c>
      <c r="P349">
        <v>4</v>
      </c>
      <c r="Q349">
        <v>1</v>
      </c>
      <c r="R349">
        <v>2</v>
      </c>
      <c r="S349">
        <v>1</v>
      </c>
      <c r="T349">
        <v>2</v>
      </c>
      <c r="U349">
        <v>1</v>
      </c>
      <c r="V349">
        <v>5</v>
      </c>
      <c r="W349">
        <v>3</v>
      </c>
      <c r="X349">
        <v>3</v>
      </c>
      <c r="Y349">
        <v>1</v>
      </c>
      <c r="Z349">
        <v>5</v>
      </c>
      <c r="AA349">
        <v>22</v>
      </c>
      <c r="AB349">
        <v>6</v>
      </c>
      <c r="AC349">
        <v>3</v>
      </c>
      <c r="AD349">
        <v>5</v>
      </c>
      <c r="AE349">
        <v>5</v>
      </c>
      <c r="AF349">
        <v>8</v>
      </c>
      <c r="AG349">
        <v>5</v>
      </c>
      <c r="AH349">
        <v>6</v>
      </c>
      <c r="AI349">
        <v>3</v>
      </c>
      <c r="AJ349">
        <v>4</v>
      </c>
      <c r="AK349">
        <v>7</v>
      </c>
      <c r="AL349">
        <v>3</v>
      </c>
      <c r="AM349">
        <v>8</v>
      </c>
      <c r="AN349">
        <v>4</v>
      </c>
      <c r="AO349">
        <v>11</v>
      </c>
      <c r="AP349">
        <v>6</v>
      </c>
      <c r="AQ349">
        <v>-22</v>
      </c>
    </row>
    <row r="350" spans="1:43" x14ac:dyDescent="0.2">
      <c r="A350">
        <v>17142</v>
      </c>
      <c r="B350">
        <v>1</v>
      </c>
      <c r="C350">
        <v>1998</v>
      </c>
      <c r="D350" s="1">
        <v>43771.829861111109</v>
      </c>
      <c r="E350" t="s">
        <v>139</v>
      </c>
      <c r="F350">
        <v>2</v>
      </c>
      <c r="G350">
        <v>2</v>
      </c>
      <c r="H350">
        <v>4</v>
      </c>
      <c r="I350">
        <v>5</v>
      </c>
      <c r="J350">
        <v>5</v>
      </c>
      <c r="K350">
        <v>1</v>
      </c>
      <c r="L350">
        <v>5</v>
      </c>
      <c r="M350">
        <v>4</v>
      </c>
      <c r="N350">
        <v>2</v>
      </c>
      <c r="O350">
        <v>5</v>
      </c>
      <c r="P350">
        <v>5</v>
      </c>
      <c r="Q350">
        <v>1</v>
      </c>
      <c r="R350">
        <v>5</v>
      </c>
      <c r="S350">
        <v>4</v>
      </c>
      <c r="T350">
        <v>5</v>
      </c>
      <c r="U350">
        <v>5</v>
      </c>
      <c r="V350">
        <v>1</v>
      </c>
      <c r="W350">
        <v>5</v>
      </c>
      <c r="X350">
        <v>1</v>
      </c>
      <c r="Y350">
        <v>1</v>
      </c>
      <c r="Z350">
        <v>5</v>
      </c>
      <c r="AA350">
        <v>11</v>
      </c>
      <c r="AB350">
        <v>23</v>
      </c>
      <c r="AC350">
        <v>4</v>
      </c>
      <c r="AD350">
        <v>7</v>
      </c>
      <c r="AE350">
        <v>5</v>
      </c>
      <c r="AF350">
        <v>8</v>
      </c>
      <c r="AG350">
        <v>8</v>
      </c>
      <c r="AH350">
        <v>2</v>
      </c>
      <c r="AI350">
        <v>2</v>
      </c>
      <c r="AJ350">
        <v>2</v>
      </c>
      <c r="AK350">
        <v>4</v>
      </c>
      <c r="AL350">
        <v>5</v>
      </c>
      <c r="AM350">
        <v>3</v>
      </c>
      <c r="AN350">
        <v>2</v>
      </c>
      <c r="AO350">
        <v>2</v>
      </c>
      <c r="AP350">
        <v>5</v>
      </c>
      <c r="AQ350">
        <v>12</v>
      </c>
    </row>
    <row r="351" spans="1:43" x14ac:dyDescent="0.2">
      <c r="A351">
        <v>17152</v>
      </c>
      <c r="B351">
        <v>0</v>
      </c>
      <c r="C351">
        <v>1996</v>
      </c>
      <c r="D351" s="1">
        <v>43771.845833333333</v>
      </c>
      <c r="E351" t="s">
        <v>209</v>
      </c>
      <c r="F351">
        <v>5</v>
      </c>
      <c r="G351">
        <v>4</v>
      </c>
      <c r="H351">
        <v>2</v>
      </c>
      <c r="I351">
        <v>1</v>
      </c>
      <c r="J351">
        <v>5</v>
      </c>
      <c r="K351">
        <v>1</v>
      </c>
      <c r="L351">
        <v>3</v>
      </c>
      <c r="M351">
        <v>5</v>
      </c>
      <c r="N351">
        <v>5</v>
      </c>
      <c r="O351">
        <v>5</v>
      </c>
      <c r="P351">
        <v>5</v>
      </c>
      <c r="Q351">
        <v>1</v>
      </c>
      <c r="R351">
        <v>5</v>
      </c>
      <c r="S351">
        <v>2</v>
      </c>
      <c r="T351">
        <v>5</v>
      </c>
      <c r="U351">
        <v>5</v>
      </c>
      <c r="V351">
        <v>1</v>
      </c>
      <c r="W351">
        <v>5</v>
      </c>
      <c r="X351">
        <v>1</v>
      </c>
      <c r="Y351">
        <v>1</v>
      </c>
      <c r="Z351">
        <v>5</v>
      </c>
      <c r="AA351">
        <v>11</v>
      </c>
      <c r="AB351">
        <v>6</v>
      </c>
      <c r="AC351">
        <v>2</v>
      </c>
      <c r="AD351">
        <v>4</v>
      </c>
      <c r="AE351">
        <v>3</v>
      </c>
      <c r="AF351">
        <v>9</v>
      </c>
      <c r="AG351">
        <v>7</v>
      </c>
      <c r="AH351">
        <v>3</v>
      </c>
      <c r="AI351">
        <v>2</v>
      </c>
      <c r="AJ351">
        <v>4</v>
      </c>
      <c r="AK351">
        <v>3</v>
      </c>
      <c r="AL351">
        <v>3</v>
      </c>
      <c r="AM351">
        <v>4</v>
      </c>
      <c r="AN351">
        <v>2</v>
      </c>
      <c r="AO351">
        <v>3</v>
      </c>
      <c r="AP351">
        <v>6</v>
      </c>
      <c r="AQ351">
        <v>-17</v>
      </c>
    </row>
    <row r="352" spans="1:43" x14ac:dyDescent="0.2">
      <c r="A352">
        <v>17160</v>
      </c>
      <c r="B352">
        <v>1</v>
      </c>
      <c r="C352">
        <v>1983</v>
      </c>
      <c r="D352" s="1">
        <v>43771.857638888891</v>
      </c>
      <c r="E352" t="s">
        <v>140</v>
      </c>
      <c r="F352">
        <v>2</v>
      </c>
      <c r="G352">
        <v>1</v>
      </c>
      <c r="H352">
        <v>5</v>
      </c>
      <c r="I352">
        <v>1</v>
      </c>
      <c r="J352">
        <v>2</v>
      </c>
      <c r="K352">
        <v>4</v>
      </c>
      <c r="L352">
        <v>4</v>
      </c>
      <c r="M352">
        <v>2</v>
      </c>
      <c r="N352">
        <v>3</v>
      </c>
      <c r="O352">
        <v>4</v>
      </c>
      <c r="P352">
        <v>3</v>
      </c>
      <c r="Q352">
        <v>1</v>
      </c>
      <c r="R352">
        <v>2</v>
      </c>
      <c r="S352">
        <v>1</v>
      </c>
      <c r="T352">
        <v>5</v>
      </c>
      <c r="U352">
        <v>5</v>
      </c>
      <c r="V352">
        <v>1</v>
      </c>
      <c r="W352">
        <v>4</v>
      </c>
      <c r="X352">
        <v>2</v>
      </c>
      <c r="Y352">
        <v>2</v>
      </c>
      <c r="Z352">
        <v>4</v>
      </c>
      <c r="AA352">
        <v>16</v>
      </c>
      <c r="AB352">
        <v>19</v>
      </c>
      <c r="AC352">
        <v>17</v>
      </c>
      <c r="AD352">
        <v>8</v>
      </c>
      <c r="AE352">
        <v>7</v>
      </c>
      <c r="AF352">
        <v>8</v>
      </c>
      <c r="AG352">
        <v>6</v>
      </c>
      <c r="AH352">
        <v>14</v>
      </c>
      <c r="AI352">
        <v>3</v>
      </c>
      <c r="AJ352">
        <v>8</v>
      </c>
      <c r="AK352">
        <v>11</v>
      </c>
      <c r="AL352">
        <v>3</v>
      </c>
      <c r="AM352">
        <v>5</v>
      </c>
      <c r="AN352">
        <v>4</v>
      </c>
      <c r="AO352">
        <v>5</v>
      </c>
      <c r="AP352">
        <v>11</v>
      </c>
      <c r="AQ352">
        <v>-20</v>
      </c>
    </row>
    <row r="353" spans="1:43" x14ac:dyDescent="0.2">
      <c r="A353">
        <v>17167</v>
      </c>
      <c r="B353">
        <v>0</v>
      </c>
      <c r="C353">
        <v>1999</v>
      </c>
      <c r="D353" s="1">
        <v>43771.893750000003</v>
      </c>
      <c r="E353" t="s">
        <v>141</v>
      </c>
      <c r="F353">
        <v>3</v>
      </c>
      <c r="G353">
        <v>5</v>
      </c>
      <c r="H353">
        <v>1</v>
      </c>
      <c r="I353">
        <v>3</v>
      </c>
      <c r="J353">
        <v>3</v>
      </c>
      <c r="K353">
        <v>3</v>
      </c>
      <c r="L353">
        <v>5</v>
      </c>
      <c r="M353">
        <v>4</v>
      </c>
      <c r="N353">
        <v>4</v>
      </c>
      <c r="O353">
        <v>5</v>
      </c>
      <c r="P353">
        <v>3</v>
      </c>
      <c r="Q353">
        <v>4</v>
      </c>
      <c r="R353">
        <v>5</v>
      </c>
      <c r="S353">
        <v>5</v>
      </c>
      <c r="T353">
        <v>5</v>
      </c>
      <c r="U353">
        <v>3</v>
      </c>
      <c r="V353">
        <v>3</v>
      </c>
      <c r="W353">
        <v>4</v>
      </c>
      <c r="X353">
        <v>2</v>
      </c>
      <c r="Y353">
        <v>4</v>
      </c>
      <c r="Z353">
        <v>2</v>
      </c>
      <c r="AA353">
        <v>13</v>
      </c>
      <c r="AB353">
        <v>4</v>
      </c>
      <c r="AC353">
        <v>3</v>
      </c>
      <c r="AD353">
        <v>3</v>
      </c>
      <c r="AE353">
        <v>8</v>
      </c>
      <c r="AF353">
        <v>6</v>
      </c>
      <c r="AG353">
        <v>3</v>
      </c>
      <c r="AH353">
        <v>2</v>
      </c>
      <c r="AI353">
        <v>3</v>
      </c>
      <c r="AJ353">
        <v>5</v>
      </c>
      <c r="AK353">
        <v>4</v>
      </c>
      <c r="AL353">
        <v>3</v>
      </c>
      <c r="AM353">
        <v>3</v>
      </c>
      <c r="AN353">
        <v>3</v>
      </c>
      <c r="AO353">
        <v>4</v>
      </c>
      <c r="AP353">
        <v>5</v>
      </c>
      <c r="AQ353">
        <v>11</v>
      </c>
    </row>
    <row r="354" spans="1:43" x14ac:dyDescent="0.2">
      <c r="A354">
        <v>17172</v>
      </c>
      <c r="B354">
        <v>0</v>
      </c>
      <c r="C354">
        <v>1990</v>
      </c>
      <c r="D354" s="1">
        <v>43771.895138888889</v>
      </c>
      <c r="E354" t="s">
        <v>209</v>
      </c>
      <c r="F354">
        <v>1</v>
      </c>
      <c r="G354">
        <v>1</v>
      </c>
      <c r="H354">
        <v>5</v>
      </c>
      <c r="I354">
        <v>1</v>
      </c>
      <c r="J354">
        <v>2</v>
      </c>
      <c r="K354">
        <v>4</v>
      </c>
      <c r="L354">
        <v>2</v>
      </c>
      <c r="M354">
        <v>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3</v>
      </c>
      <c r="U354">
        <v>1</v>
      </c>
      <c r="V354">
        <v>5</v>
      </c>
      <c r="W354">
        <v>1</v>
      </c>
      <c r="X354">
        <v>5</v>
      </c>
      <c r="Y354">
        <v>1</v>
      </c>
      <c r="Z354">
        <v>5</v>
      </c>
      <c r="AA354">
        <v>3</v>
      </c>
      <c r="AB354">
        <v>8</v>
      </c>
      <c r="AC354">
        <v>3</v>
      </c>
      <c r="AD354">
        <v>4</v>
      </c>
      <c r="AE354">
        <v>5</v>
      </c>
      <c r="AF354">
        <v>7</v>
      </c>
      <c r="AG354">
        <v>3</v>
      </c>
      <c r="AH354">
        <v>4</v>
      </c>
      <c r="AI354">
        <v>2</v>
      </c>
      <c r="AJ354">
        <v>2</v>
      </c>
      <c r="AK354">
        <v>4</v>
      </c>
      <c r="AL354">
        <v>2</v>
      </c>
      <c r="AM354">
        <v>4</v>
      </c>
      <c r="AN354">
        <v>3</v>
      </c>
      <c r="AO354">
        <v>3</v>
      </c>
      <c r="AP354">
        <v>5</v>
      </c>
      <c r="AQ354">
        <v>-23</v>
      </c>
    </row>
    <row r="355" spans="1:43" x14ac:dyDescent="0.2">
      <c r="A355">
        <v>17180</v>
      </c>
      <c r="B355">
        <v>0</v>
      </c>
      <c r="C355">
        <v>1990</v>
      </c>
      <c r="D355" s="1">
        <v>43771.941666666666</v>
      </c>
      <c r="E355" t="s">
        <v>209</v>
      </c>
      <c r="F355">
        <v>2</v>
      </c>
      <c r="G355">
        <v>4</v>
      </c>
      <c r="H355">
        <v>2</v>
      </c>
      <c r="I355">
        <v>1</v>
      </c>
      <c r="J355">
        <v>2</v>
      </c>
      <c r="K355">
        <v>4</v>
      </c>
      <c r="L355">
        <v>3</v>
      </c>
      <c r="M355">
        <v>4</v>
      </c>
      <c r="N355">
        <v>2</v>
      </c>
      <c r="O355">
        <v>3</v>
      </c>
      <c r="P355">
        <v>3</v>
      </c>
      <c r="Q355">
        <v>1</v>
      </c>
      <c r="R355">
        <v>4</v>
      </c>
      <c r="S355">
        <v>2</v>
      </c>
      <c r="T355">
        <v>3</v>
      </c>
      <c r="U355">
        <v>5</v>
      </c>
      <c r="V355">
        <v>1</v>
      </c>
      <c r="W355">
        <v>4</v>
      </c>
      <c r="X355">
        <v>2</v>
      </c>
      <c r="Y355">
        <v>1</v>
      </c>
      <c r="Z355">
        <v>5</v>
      </c>
      <c r="AA355">
        <v>9</v>
      </c>
      <c r="AB355">
        <v>9</v>
      </c>
      <c r="AC355">
        <v>4</v>
      </c>
      <c r="AD355">
        <v>8</v>
      </c>
      <c r="AE355">
        <v>6</v>
      </c>
      <c r="AF355">
        <v>6</v>
      </c>
      <c r="AG355">
        <v>6</v>
      </c>
      <c r="AH355">
        <v>3</v>
      </c>
      <c r="AI355">
        <v>2</v>
      </c>
      <c r="AJ355">
        <v>4</v>
      </c>
      <c r="AK355">
        <v>5</v>
      </c>
      <c r="AL355">
        <v>3</v>
      </c>
      <c r="AM355">
        <v>3</v>
      </c>
      <c r="AN355">
        <v>3</v>
      </c>
      <c r="AO355">
        <v>4</v>
      </c>
      <c r="AP355">
        <v>8</v>
      </c>
      <c r="AQ355">
        <v>-25</v>
      </c>
    </row>
    <row r="356" spans="1:43" x14ac:dyDescent="0.2">
      <c r="A356">
        <v>17185</v>
      </c>
      <c r="B356">
        <v>0</v>
      </c>
      <c r="C356">
        <v>1976</v>
      </c>
      <c r="D356" s="1">
        <v>43771.961111111108</v>
      </c>
      <c r="E356" t="s">
        <v>38</v>
      </c>
      <c r="F356">
        <v>3</v>
      </c>
      <c r="G356">
        <v>5</v>
      </c>
      <c r="H356">
        <v>1</v>
      </c>
      <c r="I356">
        <v>1</v>
      </c>
      <c r="J356">
        <v>5</v>
      </c>
      <c r="K356">
        <v>1</v>
      </c>
      <c r="L356">
        <v>4</v>
      </c>
      <c r="M356">
        <v>5</v>
      </c>
      <c r="N356">
        <v>3</v>
      </c>
      <c r="O356">
        <v>3</v>
      </c>
      <c r="P356">
        <v>3</v>
      </c>
      <c r="Q356">
        <v>1</v>
      </c>
      <c r="R356">
        <v>1</v>
      </c>
      <c r="S356">
        <v>1</v>
      </c>
      <c r="T356">
        <v>5</v>
      </c>
      <c r="U356">
        <v>5</v>
      </c>
      <c r="V356">
        <v>1</v>
      </c>
      <c r="W356">
        <v>5</v>
      </c>
      <c r="X356">
        <v>1</v>
      </c>
      <c r="Y356">
        <v>5</v>
      </c>
      <c r="Z356">
        <v>1</v>
      </c>
      <c r="AA356">
        <v>14</v>
      </c>
      <c r="AB356">
        <v>5</v>
      </c>
      <c r="AC356">
        <v>2</v>
      </c>
      <c r="AD356">
        <v>4</v>
      </c>
      <c r="AE356">
        <v>7</v>
      </c>
      <c r="AF356">
        <v>8</v>
      </c>
      <c r="AG356">
        <v>3</v>
      </c>
      <c r="AH356">
        <v>4</v>
      </c>
      <c r="AI356">
        <v>1</v>
      </c>
      <c r="AJ356">
        <v>4</v>
      </c>
      <c r="AK356">
        <v>3</v>
      </c>
      <c r="AL356">
        <v>3</v>
      </c>
      <c r="AM356">
        <v>3</v>
      </c>
      <c r="AN356">
        <v>3</v>
      </c>
      <c r="AO356">
        <v>3</v>
      </c>
      <c r="AP356">
        <v>5</v>
      </c>
      <c r="AQ356">
        <v>1</v>
      </c>
    </row>
    <row r="357" spans="1:43" x14ac:dyDescent="0.2">
      <c r="A357">
        <v>17210</v>
      </c>
      <c r="B357">
        <v>0</v>
      </c>
      <c r="C357">
        <v>1985</v>
      </c>
      <c r="D357" s="1">
        <v>43772.342361111114</v>
      </c>
      <c r="E357" t="s">
        <v>38</v>
      </c>
      <c r="F357">
        <v>2</v>
      </c>
      <c r="G357">
        <v>1</v>
      </c>
      <c r="H357">
        <v>5</v>
      </c>
      <c r="I357">
        <v>1</v>
      </c>
      <c r="J357">
        <v>4</v>
      </c>
      <c r="K357">
        <v>2</v>
      </c>
      <c r="L357">
        <v>4</v>
      </c>
      <c r="M357">
        <v>5</v>
      </c>
      <c r="N357">
        <v>1</v>
      </c>
      <c r="O357">
        <v>5</v>
      </c>
      <c r="P357">
        <v>5</v>
      </c>
      <c r="Q357">
        <v>1</v>
      </c>
      <c r="R357">
        <v>1</v>
      </c>
      <c r="S357">
        <v>1</v>
      </c>
      <c r="T357">
        <v>5</v>
      </c>
      <c r="U357">
        <v>5</v>
      </c>
      <c r="V357">
        <v>1</v>
      </c>
      <c r="W357">
        <v>4</v>
      </c>
      <c r="X357">
        <v>2</v>
      </c>
      <c r="Y357">
        <v>1</v>
      </c>
      <c r="Z357">
        <v>5</v>
      </c>
      <c r="AA357">
        <v>11</v>
      </c>
      <c r="AB357">
        <v>12</v>
      </c>
      <c r="AC357">
        <v>4</v>
      </c>
      <c r="AD357">
        <v>10</v>
      </c>
      <c r="AE357">
        <v>6</v>
      </c>
      <c r="AF357">
        <v>10</v>
      </c>
      <c r="AG357">
        <v>4</v>
      </c>
      <c r="AH357">
        <v>7</v>
      </c>
      <c r="AI357">
        <v>3</v>
      </c>
      <c r="AJ357">
        <v>4</v>
      </c>
      <c r="AK357">
        <v>5</v>
      </c>
      <c r="AL357">
        <v>3</v>
      </c>
      <c r="AM357">
        <v>4</v>
      </c>
      <c r="AN357">
        <v>4</v>
      </c>
      <c r="AO357">
        <v>4</v>
      </c>
      <c r="AP357">
        <v>12</v>
      </c>
      <c r="AQ357">
        <v>-10</v>
      </c>
    </row>
    <row r="358" spans="1:43" x14ac:dyDescent="0.2">
      <c r="A358">
        <v>17215</v>
      </c>
      <c r="B358">
        <v>1</v>
      </c>
      <c r="C358">
        <v>1947</v>
      </c>
      <c r="D358" s="1">
        <v>43772.363888888889</v>
      </c>
      <c r="E358" t="s">
        <v>209</v>
      </c>
      <c r="F358">
        <v>2</v>
      </c>
      <c r="G358">
        <v>1</v>
      </c>
      <c r="H358">
        <v>5</v>
      </c>
      <c r="I358">
        <v>1</v>
      </c>
      <c r="J358">
        <v>5</v>
      </c>
      <c r="K358">
        <v>1</v>
      </c>
      <c r="L358">
        <v>4</v>
      </c>
      <c r="M358">
        <v>1</v>
      </c>
      <c r="N358">
        <v>1</v>
      </c>
      <c r="O358">
        <v>5</v>
      </c>
      <c r="P358">
        <v>5</v>
      </c>
      <c r="Q358">
        <v>5</v>
      </c>
      <c r="R358">
        <v>1</v>
      </c>
      <c r="S358">
        <v>1</v>
      </c>
      <c r="T358">
        <v>5</v>
      </c>
      <c r="U358">
        <v>1</v>
      </c>
      <c r="V358">
        <v>5</v>
      </c>
      <c r="W358">
        <v>1</v>
      </c>
      <c r="X358">
        <v>5</v>
      </c>
      <c r="Y358">
        <v>1</v>
      </c>
      <c r="Z358">
        <v>5</v>
      </c>
      <c r="AA358">
        <v>26</v>
      </c>
      <c r="AB358">
        <v>22</v>
      </c>
      <c r="AC358">
        <v>6</v>
      </c>
      <c r="AD358">
        <v>10</v>
      </c>
      <c r="AE358">
        <v>21</v>
      </c>
      <c r="AF358">
        <v>12</v>
      </c>
      <c r="AG358">
        <v>5</v>
      </c>
      <c r="AH358">
        <v>13</v>
      </c>
      <c r="AI358">
        <v>30</v>
      </c>
      <c r="AJ358">
        <v>16</v>
      </c>
      <c r="AK358">
        <v>25</v>
      </c>
      <c r="AL358">
        <v>7</v>
      </c>
      <c r="AM358">
        <v>6</v>
      </c>
      <c r="AN358">
        <v>9</v>
      </c>
      <c r="AO358">
        <v>7</v>
      </c>
      <c r="AP358">
        <v>20</v>
      </c>
      <c r="AQ358">
        <v>78</v>
      </c>
    </row>
    <row r="359" spans="1:43" x14ac:dyDescent="0.2">
      <c r="A359">
        <v>17225</v>
      </c>
      <c r="B359">
        <v>0</v>
      </c>
      <c r="C359">
        <v>2000</v>
      </c>
      <c r="D359" s="1">
        <v>43772.415972222225</v>
      </c>
      <c r="E359" t="s">
        <v>50</v>
      </c>
      <c r="F359">
        <v>1</v>
      </c>
      <c r="G359">
        <v>2</v>
      </c>
      <c r="H359">
        <v>4</v>
      </c>
      <c r="I359">
        <v>1</v>
      </c>
      <c r="J359">
        <v>4</v>
      </c>
      <c r="K359">
        <v>2</v>
      </c>
      <c r="L359">
        <v>4</v>
      </c>
      <c r="M359">
        <v>3</v>
      </c>
      <c r="N359">
        <v>1</v>
      </c>
      <c r="O359">
        <v>4</v>
      </c>
      <c r="P359">
        <v>3</v>
      </c>
      <c r="Q359">
        <v>1</v>
      </c>
      <c r="R359">
        <v>2</v>
      </c>
      <c r="S359">
        <v>1</v>
      </c>
      <c r="T359">
        <v>4</v>
      </c>
      <c r="U359">
        <v>1</v>
      </c>
      <c r="V359">
        <v>5</v>
      </c>
      <c r="W359">
        <v>5</v>
      </c>
      <c r="X359">
        <v>1</v>
      </c>
      <c r="Y359">
        <v>3</v>
      </c>
      <c r="Z359">
        <v>3</v>
      </c>
      <c r="AA359">
        <v>8</v>
      </c>
      <c r="AB359">
        <v>6</v>
      </c>
      <c r="AC359">
        <v>5</v>
      </c>
      <c r="AD359">
        <v>5</v>
      </c>
      <c r="AE359">
        <v>4</v>
      </c>
      <c r="AF359">
        <v>5</v>
      </c>
      <c r="AG359">
        <v>4</v>
      </c>
      <c r="AH359">
        <v>3</v>
      </c>
      <c r="AI359">
        <v>2</v>
      </c>
      <c r="AJ359">
        <v>5</v>
      </c>
      <c r="AK359">
        <v>7</v>
      </c>
      <c r="AL359">
        <v>4</v>
      </c>
      <c r="AM359">
        <v>4</v>
      </c>
      <c r="AN359">
        <v>13</v>
      </c>
      <c r="AO359">
        <v>4</v>
      </c>
      <c r="AP359">
        <v>6</v>
      </c>
      <c r="AQ359">
        <v>-25</v>
      </c>
    </row>
    <row r="360" spans="1:43" x14ac:dyDescent="0.2">
      <c r="A360">
        <v>17227</v>
      </c>
      <c r="B360">
        <v>1</v>
      </c>
      <c r="C360">
        <v>1997</v>
      </c>
      <c r="D360" s="1">
        <v>43772.45208333333</v>
      </c>
      <c r="E360" t="s">
        <v>142</v>
      </c>
      <c r="F360">
        <v>1</v>
      </c>
      <c r="G360">
        <v>1</v>
      </c>
      <c r="H360">
        <v>5</v>
      </c>
      <c r="I360">
        <v>1</v>
      </c>
      <c r="J360">
        <v>1</v>
      </c>
      <c r="K360">
        <v>5</v>
      </c>
      <c r="L360">
        <v>5</v>
      </c>
      <c r="M360">
        <v>5</v>
      </c>
      <c r="N360">
        <v>4</v>
      </c>
      <c r="O360">
        <v>5</v>
      </c>
      <c r="P360">
        <v>3</v>
      </c>
      <c r="Q360">
        <v>1</v>
      </c>
      <c r="R360">
        <v>1</v>
      </c>
      <c r="S360">
        <v>4</v>
      </c>
      <c r="T360">
        <v>5</v>
      </c>
      <c r="U360">
        <v>1</v>
      </c>
      <c r="V360">
        <v>5</v>
      </c>
      <c r="W360">
        <v>2</v>
      </c>
      <c r="X360">
        <v>4</v>
      </c>
      <c r="Y360">
        <v>1</v>
      </c>
      <c r="Z360">
        <v>5</v>
      </c>
      <c r="AA360">
        <v>11</v>
      </c>
      <c r="AB360">
        <v>9</v>
      </c>
      <c r="AC360">
        <v>3</v>
      </c>
      <c r="AD360">
        <v>4</v>
      </c>
      <c r="AE360">
        <v>5</v>
      </c>
      <c r="AF360">
        <v>6</v>
      </c>
      <c r="AG360">
        <v>4</v>
      </c>
      <c r="AH360">
        <v>4</v>
      </c>
      <c r="AI360">
        <v>2</v>
      </c>
      <c r="AJ360">
        <v>5</v>
      </c>
      <c r="AK360">
        <v>4</v>
      </c>
      <c r="AL360">
        <v>4</v>
      </c>
      <c r="AM360">
        <v>4</v>
      </c>
      <c r="AN360">
        <v>5</v>
      </c>
      <c r="AO360">
        <v>5</v>
      </c>
      <c r="AP360">
        <v>6</v>
      </c>
      <c r="AQ360">
        <v>29</v>
      </c>
    </row>
    <row r="361" spans="1:43" x14ac:dyDescent="0.2">
      <c r="A361">
        <v>17248</v>
      </c>
      <c r="B361">
        <v>1</v>
      </c>
      <c r="C361">
        <v>1946</v>
      </c>
      <c r="D361" s="1">
        <v>43772.584722222222</v>
      </c>
      <c r="E361" t="s">
        <v>54</v>
      </c>
      <c r="F361">
        <v>5</v>
      </c>
      <c r="G361">
        <v>4</v>
      </c>
      <c r="H361">
        <v>2</v>
      </c>
      <c r="I361">
        <v>1</v>
      </c>
      <c r="J361">
        <v>3</v>
      </c>
      <c r="K361">
        <v>3</v>
      </c>
      <c r="L361">
        <v>3</v>
      </c>
      <c r="M361">
        <v>2</v>
      </c>
      <c r="N361">
        <v>2</v>
      </c>
      <c r="O361">
        <v>3</v>
      </c>
      <c r="P361">
        <v>2</v>
      </c>
      <c r="Q361">
        <v>1</v>
      </c>
      <c r="R361">
        <v>1</v>
      </c>
      <c r="S361">
        <v>2</v>
      </c>
      <c r="T361">
        <v>5</v>
      </c>
      <c r="U361">
        <v>1</v>
      </c>
      <c r="V361">
        <v>5</v>
      </c>
      <c r="W361">
        <v>2</v>
      </c>
      <c r="X361">
        <v>4</v>
      </c>
      <c r="Y361">
        <v>1</v>
      </c>
      <c r="Z361">
        <v>5</v>
      </c>
      <c r="AA361">
        <v>18</v>
      </c>
      <c r="AB361">
        <v>17</v>
      </c>
      <c r="AC361">
        <v>4</v>
      </c>
      <c r="AD361">
        <v>9</v>
      </c>
      <c r="AE361">
        <v>9</v>
      </c>
      <c r="AF361">
        <v>11</v>
      </c>
      <c r="AG361">
        <v>6</v>
      </c>
      <c r="AH361">
        <v>11</v>
      </c>
      <c r="AI361">
        <v>12</v>
      </c>
      <c r="AJ361">
        <v>5</v>
      </c>
      <c r="AK361">
        <v>12</v>
      </c>
      <c r="AL361">
        <v>10</v>
      </c>
      <c r="AM361">
        <v>6</v>
      </c>
      <c r="AN361">
        <v>36</v>
      </c>
      <c r="AO361">
        <v>13</v>
      </c>
      <c r="AP361">
        <v>10</v>
      </c>
      <c r="AQ361">
        <v>3</v>
      </c>
    </row>
    <row r="362" spans="1:43" x14ac:dyDescent="0.2">
      <c r="A362">
        <v>17253</v>
      </c>
      <c r="B362">
        <v>0</v>
      </c>
      <c r="C362">
        <v>1977</v>
      </c>
      <c r="D362" s="1">
        <v>43772.616666666669</v>
      </c>
      <c r="E362" t="s">
        <v>38</v>
      </c>
      <c r="F362">
        <v>2</v>
      </c>
      <c r="G362">
        <v>2</v>
      </c>
      <c r="H362">
        <v>4</v>
      </c>
      <c r="I362">
        <v>1</v>
      </c>
      <c r="J362">
        <v>1</v>
      </c>
      <c r="K362">
        <v>5</v>
      </c>
      <c r="L362">
        <v>1</v>
      </c>
      <c r="M362">
        <v>3</v>
      </c>
      <c r="N362">
        <v>4</v>
      </c>
      <c r="O362">
        <v>2</v>
      </c>
      <c r="P362">
        <v>1</v>
      </c>
      <c r="Q362">
        <v>1</v>
      </c>
      <c r="R362">
        <v>1</v>
      </c>
      <c r="S362">
        <v>1</v>
      </c>
      <c r="T362">
        <v>5</v>
      </c>
      <c r="U362">
        <v>5</v>
      </c>
      <c r="V362">
        <v>1</v>
      </c>
      <c r="W362">
        <v>5</v>
      </c>
      <c r="X362">
        <v>1</v>
      </c>
      <c r="Y362">
        <v>1</v>
      </c>
      <c r="Z362">
        <v>5</v>
      </c>
      <c r="AA362">
        <v>14</v>
      </c>
      <c r="AB362">
        <v>16</v>
      </c>
      <c r="AC362">
        <v>5</v>
      </c>
      <c r="AD362">
        <v>6</v>
      </c>
      <c r="AE362">
        <v>5</v>
      </c>
      <c r="AF362">
        <v>11</v>
      </c>
      <c r="AG362">
        <v>19</v>
      </c>
      <c r="AH362">
        <v>14</v>
      </c>
      <c r="AI362">
        <v>5</v>
      </c>
      <c r="AJ362">
        <v>6</v>
      </c>
      <c r="AK362">
        <v>4</v>
      </c>
      <c r="AL362">
        <v>3</v>
      </c>
      <c r="AM362">
        <v>7</v>
      </c>
      <c r="AN362">
        <v>4</v>
      </c>
      <c r="AO362">
        <v>5</v>
      </c>
      <c r="AP362">
        <v>10</v>
      </c>
      <c r="AQ362">
        <v>-9</v>
      </c>
    </row>
    <row r="363" spans="1:43" x14ac:dyDescent="0.2">
      <c r="A363">
        <v>17273</v>
      </c>
      <c r="B363">
        <v>0</v>
      </c>
      <c r="C363">
        <v>1952</v>
      </c>
      <c r="D363" s="1">
        <v>43772.724305555559</v>
      </c>
      <c r="E363" t="s">
        <v>143</v>
      </c>
      <c r="F363">
        <v>1</v>
      </c>
      <c r="G363">
        <v>1</v>
      </c>
      <c r="H363">
        <v>5</v>
      </c>
      <c r="I363">
        <v>1</v>
      </c>
      <c r="J363">
        <v>4</v>
      </c>
      <c r="K363">
        <v>2</v>
      </c>
      <c r="L363">
        <v>2</v>
      </c>
      <c r="M363">
        <v>3</v>
      </c>
      <c r="N363">
        <v>2</v>
      </c>
      <c r="O363">
        <v>3</v>
      </c>
      <c r="P363">
        <v>3</v>
      </c>
      <c r="Q363">
        <v>1</v>
      </c>
      <c r="R363">
        <v>2</v>
      </c>
      <c r="S363">
        <v>1</v>
      </c>
      <c r="T363">
        <v>4</v>
      </c>
      <c r="U363">
        <v>5</v>
      </c>
      <c r="V363">
        <v>1</v>
      </c>
      <c r="W363">
        <v>4</v>
      </c>
      <c r="X363">
        <v>2</v>
      </c>
      <c r="Y363">
        <v>1</v>
      </c>
      <c r="Z363">
        <v>5</v>
      </c>
      <c r="AA363">
        <v>40</v>
      </c>
      <c r="AB363">
        <v>18</v>
      </c>
      <c r="AC363">
        <v>6</v>
      </c>
      <c r="AD363">
        <v>14</v>
      </c>
      <c r="AE363">
        <v>10</v>
      </c>
      <c r="AF363">
        <v>11</v>
      </c>
      <c r="AG363">
        <v>32</v>
      </c>
      <c r="AH363">
        <v>9</v>
      </c>
      <c r="AI363">
        <v>5</v>
      </c>
      <c r="AJ363">
        <v>7</v>
      </c>
      <c r="AK363">
        <v>10</v>
      </c>
      <c r="AL363">
        <v>8</v>
      </c>
      <c r="AM363">
        <v>8</v>
      </c>
      <c r="AN363">
        <v>6</v>
      </c>
      <c r="AO363">
        <v>12</v>
      </c>
      <c r="AP363">
        <v>19</v>
      </c>
      <c r="AQ363">
        <v>-37</v>
      </c>
    </row>
    <row r="364" spans="1:43" x14ac:dyDescent="0.2">
      <c r="A364">
        <v>17277</v>
      </c>
      <c r="B364">
        <v>0</v>
      </c>
      <c r="C364">
        <v>1997</v>
      </c>
      <c r="D364" s="1">
        <v>43772.743750000001</v>
      </c>
      <c r="E364" t="s">
        <v>209</v>
      </c>
      <c r="F364">
        <v>3</v>
      </c>
      <c r="G364">
        <v>1</v>
      </c>
      <c r="H364">
        <v>5</v>
      </c>
      <c r="I364">
        <v>1</v>
      </c>
      <c r="J364">
        <v>4</v>
      </c>
      <c r="K364">
        <v>2</v>
      </c>
      <c r="L364">
        <v>2</v>
      </c>
      <c r="M364">
        <v>5</v>
      </c>
      <c r="N364">
        <v>1</v>
      </c>
      <c r="O364">
        <v>1</v>
      </c>
      <c r="P364">
        <v>1</v>
      </c>
      <c r="Q364">
        <v>1</v>
      </c>
      <c r="R364">
        <v>4</v>
      </c>
      <c r="S364">
        <v>2</v>
      </c>
      <c r="T364">
        <v>5</v>
      </c>
      <c r="U364">
        <v>1</v>
      </c>
      <c r="V364">
        <v>5</v>
      </c>
      <c r="W364">
        <v>4</v>
      </c>
      <c r="X364">
        <v>2</v>
      </c>
      <c r="Y364">
        <v>1</v>
      </c>
      <c r="Z364">
        <v>5</v>
      </c>
      <c r="AA364">
        <v>9</v>
      </c>
      <c r="AB364">
        <v>5</v>
      </c>
      <c r="AC364">
        <v>2</v>
      </c>
      <c r="AD364">
        <v>8</v>
      </c>
      <c r="AE364">
        <v>5</v>
      </c>
      <c r="AF364">
        <v>6</v>
      </c>
      <c r="AG364">
        <v>3</v>
      </c>
      <c r="AH364">
        <v>4</v>
      </c>
      <c r="AI364">
        <v>2</v>
      </c>
      <c r="AJ364">
        <v>2</v>
      </c>
      <c r="AK364">
        <v>6</v>
      </c>
      <c r="AL364">
        <v>3</v>
      </c>
      <c r="AM364">
        <v>4</v>
      </c>
      <c r="AN364">
        <v>2</v>
      </c>
      <c r="AO364">
        <v>4</v>
      </c>
      <c r="AP364">
        <v>3</v>
      </c>
      <c r="AQ364">
        <v>-6</v>
      </c>
    </row>
    <row r="365" spans="1:43" x14ac:dyDescent="0.2">
      <c r="A365">
        <v>17271</v>
      </c>
      <c r="B365">
        <v>0</v>
      </c>
      <c r="C365">
        <v>1961</v>
      </c>
      <c r="D365" s="1">
        <v>43772.759722222225</v>
      </c>
      <c r="E365" t="s">
        <v>31</v>
      </c>
      <c r="F365">
        <v>1</v>
      </c>
      <c r="G365">
        <v>3</v>
      </c>
      <c r="H365">
        <v>3</v>
      </c>
      <c r="I365">
        <v>5</v>
      </c>
      <c r="J365">
        <v>5</v>
      </c>
      <c r="K365">
        <v>1</v>
      </c>
      <c r="L365">
        <v>5</v>
      </c>
      <c r="M365">
        <v>5</v>
      </c>
      <c r="N365">
        <v>5</v>
      </c>
      <c r="O365">
        <v>5</v>
      </c>
      <c r="P365">
        <v>5</v>
      </c>
      <c r="Q365">
        <v>5</v>
      </c>
      <c r="R365">
        <v>5</v>
      </c>
      <c r="S365">
        <v>5</v>
      </c>
      <c r="T365">
        <v>5</v>
      </c>
      <c r="U365">
        <v>5</v>
      </c>
      <c r="V365">
        <v>1</v>
      </c>
      <c r="W365">
        <v>5</v>
      </c>
      <c r="X365">
        <v>1</v>
      </c>
      <c r="Y365">
        <v>1</v>
      </c>
      <c r="Z365">
        <v>5</v>
      </c>
      <c r="AA365">
        <v>29</v>
      </c>
      <c r="AB365">
        <v>5</v>
      </c>
      <c r="AC365">
        <v>2</v>
      </c>
      <c r="AD365">
        <v>3</v>
      </c>
      <c r="AE365">
        <v>4</v>
      </c>
      <c r="AF365">
        <v>7</v>
      </c>
      <c r="AG365">
        <v>4</v>
      </c>
      <c r="AH365">
        <v>4</v>
      </c>
      <c r="AI365">
        <v>2</v>
      </c>
      <c r="AJ365">
        <v>3</v>
      </c>
      <c r="AK365">
        <v>4</v>
      </c>
      <c r="AL365">
        <v>2</v>
      </c>
      <c r="AM365">
        <v>2</v>
      </c>
      <c r="AN365">
        <v>3</v>
      </c>
      <c r="AO365">
        <v>2</v>
      </c>
      <c r="AP365">
        <v>3</v>
      </c>
      <c r="AQ365">
        <v>16</v>
      </c>
    </row>
    <row r="366" spans="1:43" x14ac:dyDescent="0.2">
      <c r="A366">
        <v>17286</v>
      </c>
      <c r="B366">
        <v>1</v>
      </c>
      <c r="C366">
        <v>1997</v>
      </c>
      <c r="D366" s="1">
        <v>43772.805555555555</v>
      </c>
      <c r="E366" t="s">
        <v>31</v>
      </c>
      <c r="F366">
        <v>3</v>
      </c>
      <c r="G366">
        <v>5</v>
      </c>
      <c r="H366">
        <v>1</v>
      </c>
      <c r="I366">
        <v>1</v>
      </c>
      <c r="J366">
        <v>5</v>
      </c>
      <c r="K366">
        <v>1</v>
      </c>
      <c r="L366">
        <v>5</v>
      </c>
      <c r="M366">
        <v>5</v>
      </c>
      <c r="N366">
        <v>5</v>
      </c>
      <c r="O366">
        <v>1</v>
      </c>
      <c r="P366">
        <v>5</v>
      </c>
      <c r="Q366">
        <v>1</v>
      </c>
      <c r="R366">
        <v>5</v>
      </c>
      <c r="S366">
        <v>3</v>
      </c>
      <c r="T366">
        <v>5</v>
      </c>
      <c r="U366">
        <v>5</v>
      </c>
      <c r="V366">
        <v>1</v>
      </c>
      <c r="W366">
        <v>5</v>
      </c>
      <c r="X366">
        <v>1</v>
      </c>
      <c r="Y366">
        <v>1</v>
      </c>
      <c r="Z366">
        <v>5</v>
      </c>
      <c r="AA366">
        <v>9</v>
      </c>
      <c r="AB366">
        <v>3</v>
      </c>
      <c r="AC366">
        <v>2</v>
      </c>
      <c r="AD366">
        <v>3</v>
      </c>
      <c r="AE366">
        <v>4</v>
      </c>
      <c r="AF366">
        <v>4</v>
      </c>
      <c r="AG366">
        <v>3</v>
      </c>
      <c r="AH366">
        <v>3</v>
      </c>
      <c r="AI366">
        <v>2</v>
      </c>
      <c r="AJ366">
        <v>4</v>
      </c>
      <c r="AK366">
        <v>5</v>
      </c>
      <c r="AL366">
        <v>3</v>
      </c>
      <c r="AM366">
        <v>2</v>
      </c>
      <c r="AN366">
        <v>3</v>
      </c>
      <c r="AO366">
        <v>2</v>
      </c>
      <c r="AP366">
        <v>4</v>
      </c>
      <c r="AQ366">
        <v>42</v>
      </c>
    </row>
    <row r="367" spans="1:43" x14ac:dyDescent="0.2">
      <c r="A367">
        <v>17324</v>
      </c>
      <c r="B367">
        <v>0</v>
      </c>
      <c r="C367">
        <v>1970</v>
      </c>
      <c r="D367" s="1">
        <v>43772.870138888888</v>
      </c>
      <c r="E367" t="s">
        <v>144</v>
      </c>
      <c r="F367">
        <v>2</v>
      </c>
      <c r="G367">
        <v>1</v>
      </c>
      <c r="H367">
        <v>5</v>
      </c>
      <c r="I367">
        <v>1</v>
      </c>
      <c r="J367">
        <v>4</v>
      </c>
      <c r="K367">
        <v>2</v>
      </c>
      <c r="L367">
        <v>4</v>
      </c>
      <c r="M367">
        <v>5</v>
      </c>
      <c r="N367">
        <v>4</v>
      </c>
      <c r="O367">
        <v>2</v>
      </c>
      <c r="P367">
        <v>3</v>
      </c>
      <c r="Q367">
        <v>1</v>
      </c>
      <c r="R367">
        <v>4</v>
      </c>
      <c r="S367">
        <v>1</v>
      </c>
      <c r="T367">
        <v>5</v>
      </c>
      <c r="U367">
        <v>1</v>
      </c>
      <c r="V367">
        <v>5</v>
      </c>
      <c r="W367">
        <v>3</v>
      </c>
      <c r="X367">
        <v>3</v>
      </c>
      <c r="Y367">
        <v>3</v>
      </c>
      <c r="Z367">
        <v>3</v>
      </c>
      <c r="AA367">
        <v>46</v>
      </c>
      <c r="AB367">
        <v>7</v>
      </c>
      <c r="AC367">
        <v>22</v>
      </c>
      <c r="AD367">
        <v>9</v>
      </c>
      <c r="AE367">
        <v>6</v>
      </c>
      <c r="AF367">
        <v>11</v>
      </c>
      <c r="AG367">
        <v>6</v>
      </c>
      <c r="AH367">
        <v>4</v>
      </c>
      <c r="AI367">
        <v>4</v>
      </c>
      <c r="AJ367">
        <v>5</v>
      </c>
      <c r="AK367">
        <v>9</v>
      </c>
      <c r="AL367">
        <v>6</v>
      </c>
      <c r="AM367">
        <v>6</v>
      </c>
      <c r="AN367">
        <v>4</v>
      </c>
      <c r="AO367">
        <v>22</v>
      </c>
      <c r="AP367">
        <v>9</v>
      </c>
      <c r="AQ367">
        <v>-1</v>
      </c>
    </row>
    <row r="368" spans="1:43" x14ac:dyDescent="0.2">
      <c r="A368">
        <v>17333</v>
      </c>
      <c r="B368">
        <v>0</v>
      </c>
      <c r="C368">
        <v>1992</v>
      </c>
      <c r="D368" s="1">
        <v>43772.890277777777</v>
      </c>
      <c r="E368" t="s">
        <v>145</v>
      </c>
      <c r="F368">
        <v>5</v>
      </c>
      <c r="G368">
        <v>2</v>
      </c>
      <c r="H368">
        <v>4</v>
      </c>
      <c r="I368">
        <v>1</v>
      </c>
      <c r="J368">
        <v>5</v>
      </c>
      <c r="K368">
        <v>1</v>
      </c>
      <c r="L368">
        <v>4</v>
      </c>
      <c r="M368">
        <v>5</v>
      </c>
      <c r="N368">
        <v>2</v>
      </c>
      <c r="O368">
        <v>5</v>
      </c>
      <c r="P368">
        <v>5</v>
      </c>
      <c r="Q368">
        <v>1</v>
      </c>
      <c r="R368">
        <v>5</v>
      </c>
      <c r="S368">
        <v>1</v>
      </c>
      <c r="T368">
        <v>5</v>
      </c>
      <c r="U368">
        <v>5</v>
      </c>
      <c r="V368">
        <v>1</v>
      </c>
      <c r="W368">
        <v>5</v>
      </c>
      <c r="X368">
        <v>1</v>
      </c>
      <c r="Y368">
        <v>1</v>
      </c>
      <c r="Z368">
        <v>5</v>
      </c>
      <c r="AA368">
        <v>26</v>
      </c>
      <c r="AB368">
        <v>16</v>
      </c>
      <c r="AC368">
        <v>13</v>
      </c>
      <c r="AD368">
        <v>11</v>
      </c>
      <c r="AE368">
        <v>14</v>
      </c>
      <c r="AF368">
        <v>11</v>
      </c>
      <c r="AG368">
        <v>11</v>
      </c>
      <c r="AH368">
        <v>5</v>
      </c>
      <c r="AI368">
        <v>4</v>
      </c>
      <c r="AJ368">
        <v>6</v>
      </c>
      <c r="AK368">
        <v>7</v>
      </c>
      <c r="AL368">
        <v>7</v>
      </c>
      <c r="AM368">
        <v>5</v>
      </c>
      <c r="AN368">
        <v>7</v>
      </c>
      <c r="AO368">
        <v>3</v>
      </c>
      <c r="AP368">
        <v>7</v>
      </c>
      <c r="AQ368">
        <v>-6</v>
      </c>
    </row>
    <row r="369" spans="1:43" x14ac:dyDescent="0.2">
      <c r="A369">
        <v>17334</v>
      </c>
      <c r="B369">
        <v>0</v>
      </c>
      <c r="C369">
        <v>1985</v>
      </c>
      <c r="D369" s="1">
        <v>43772.9</v>
      </c>
      <c r="E369" t="s">
        <v>31</v>
      </c>
      <c r="F369">
        <v>2</v>
      </c>
      <c r="G369">
        <v>5</v>
      </c>
      <c r="H369">
        <v>1</v>
      </c>
      <c r="I369">
        <v>1</v>
      </c>
      <c r="J369">
        <v>5</v>
      </c>
      <c r="K369">
        <v>1</v>
      </c>
      <c r="L369">
        <v>3</v>
      </c>
      <c r="M369">
        <v>5</v>
      </c>
      <c r="N369">
        <v>5</v>
      </c>
      <c r="O369">
        <v>5</v>
      </c>
      <c r="P369">
        <v>3</v>
      </c>
      <c r="Q369">
        <v>1</v>
      </c>
      <c r="R369">
        <v>1</v>
      </c>
      <c r="S369">
        <v>1</v>
      </c>
      <c r="T369">
        <v>4</v>
      </c>
      <c r="U369">
        <v>5</v>
      </c>
      <c r="V369">
        <v>1</v>
      </c>
      <c r="W369">
        <v>5</v>
      </c>
      <c r="X369">
        <v>1</v>
      </c>
      <c r="Y369">
        <v>1</v>
      </c>
      <c r="Z369">
        <v>5</v>
      </c>
      <c r="AA369">
        <v>12</v>
      </c>
      <c r="AB369">
        <v>8</v>
      </c>
      <c r="AC369">
        <v>9</v>
      </c>
      <c r="AD369">
        <v>4</v>
      </c>
      <c r="AE369">
        <v>10</v>
      </c>
      <c r="AF369">
        <v>8</v>
      </c>
      <c r="AG369">
        <v>5</v>
      </c>
      <c r="AH369">
        <v>5</v>
      </c>
      <c r="AI369">
        <v>2</v>
      </c>
      <c r="AJ369">
        <v>6</v>
      </c>
      <c r="AK369">
        <v>17</v>
      </c>
      <c r="AL369">
        <v>3</v>
      </c>
      <c r="AM369">
        <v>5</v>
      </c>
      <c r="AN369">
        <v>7</v>
      </c>
      <c r="AO369">
        <v>3</v>
      </c>
      <c r="AP369">
        <v>5</v>
      </c>
      <c r="AQ369">
        <v>4</v>
      </c>
    </row>
    <row r="370" spans="1:43" x14ac:dyDescent="0.2">
      <c r="A370">
        <v>17336</v>
      </c>
      <c r="B370">
        <v>0</v>
      </c>
      <c r="C370">
        <v>1994</v>
      </c>
      <c r="D370" s="1">
        <v>43772.900694444441</v>
      </c>
      <c r="E370" t="s">
        <v>209</v>
      </c>
      <c r="F370">
        <v>4</v>
      </c>
      <c r="G370">
        <v>3</v>
      </c>
      <c r="H370">
        <v>3</v>
      </c>
      <c r="I370">
        <v>5</v>
      </c>
      <c r="J370">
        <v>5</v>
      </c>
      <c r="K370">
        <v>1</v>
      </c>
      <c r="L370">
        <v>4</v>
      </c>
      <c r="M370">
        <v>4</v>
      </c>
      <c r="N370">
        <v>3</v>
      </c>
      <c r="O370">
        <v>3</v>
      </c>
      <c r="P370">
        <v>3</v>
      </c>
      <c r="Q370">
        <v>4</v>
      </c>
      <c r="R370">
        <v>5</v>
      </c>
      <c r="S370">
        <v>4</v>
      </c>
      <c r="T370">
        <v>4</v>
      </c>
      <c r="U370">
        <v>4</v>
      </c>
      <c r="V370">
        <v>2</v>
      </c>
      <c r="W370">
        <v>5</v>
      </c>
      <c r="X370">
        <v>1</v>
      </c>
      <c r="Y370">
        <v>4</v>
      </c>
      <c r="Z370">
        <v>2</v>
      </c>
      <c r="AA370">
        <v>9</v>
      </c>
      <c r="AB370">
        <v>2</v>
      </c>
      <c r="AC370">
        <v>3</v>
      </c>
      <c r="AD370">
        <v>4</v>
      </c>
      <c r="AE370">
        <v>4</v>
      </c>
      <c r="AF370">
        <v>7</v>
      </c>
      <c r="AG370">
        <v>2</v>
      </c>
      <c r="AH370">
        <v>3</v>
      </c>
      <c r="AI370">
        <v>2</v>
      </c>
      <c r="AJ370">
        <v>9</v>
      </c>
      <c r="AK370">
        <v>2</v>
      </c>
      <c r="AL370">
        <v>3</v>
      </c>
      <c r="AM370">
        <v>4</v>
      </c>
      <c r="AN370">
        <v>3</v>
      </c>
      <c r="AO370">
        <v>4</v>
      </c>
      <c r="AP370">
        <v>5</v>
      </c>
      <c r="AQ370">
        <v>-1</v>
      </c>
    </row>
    <row r="371" spans="1:43" x14ac:dyDescent="0.2">
      <c r="A371">
        <v>17340</v>
      </c>
      <c r="B371">
        <v>1</v>
      </c>
      <c r="C371">
        <v>1980</v>
      </c>
      <c r="D371" s="1">
        <v>43772.962500000001</v>
      </c>
      <c r="E371" t="s">
        <v>72</v>
      </c>
      <c r="F371">
        <v>5</v>
      </c>
      <c r="G371">
        <v>2</v>
      </c>
      <c r="H371">
        <v>4</v>
      </c>
      <c r="I371">
        <v>2</v>
      </c>
      <c r="J371">
        <v>2</v>
      </c>
      <c r="K371">
        <v>4</v>
      </c>
      <c r="L371">
        <v>3</v>
      </c>
      <c r="M371">
        <v>2</v>
      </c>
      <c r="N371">
        <v>1</v>
      </c>
      <c r="O371">
        <v>3</v>
      </c>
      <c r="P371">
        <v>3</v>
      </c>
      <c r="Q371">
        <v>1</v>
      </c>
      <c r="R371">
        <v>1</v>
      </c>
      <c r="S371">
        <v>1</v>
      </c>
      <c r="T371">
        <v>4</v>
      </c>
      <c r="U371">
        <v>4</v>
      </c>
      <c r="V371">
        <v>2</v>
      </c>
      <c r="W371">
        <v>4</v>
      </c>
      <c r="X371">
        <v>2</v>
      </c>
      <c r="Y371">
        <v>3</v>
      </c>
      <c r="Z371">
        <v>3</v>
      </c>
      <c r="AA371">
        <v>5</v>
      </c>
      <c r="AB371">
        <v>6</v>
      </c>
      <c r="AC371">
        <v>5</v>
      </c>
      <c r="AD371">
        <v>4</v>
      </c>
      <c r="AE371">
        <v>7</v>
      </c>
      <c r="AF371">
        <v>8</v>
      </c>
      <c r="AG371">
        <v>5</v>
      </c>
      <c r="AH371">
        <v>4</v>
      </c>
      <c r="AI371">
        <v>2</v>
      </c>
      <c r="AJ371">
        <v>4</v>
      </c>
      <c r="AK371">
        <v>3</v>
      </c>
      <c r="AL371">
        <v>3</v>
      </c>
      <c r="AM371">
        <v>5</v>
      </c>
      <c r="AN371">
        <v>4</v>
      </c>
      <c r="AO371">
        <v>5</v>
      </c>
      <c r="AP371">
        <v>6</v>
      </c>
      <c r="AQ371">
        <v>-26</v>
      </c>
    </row>
    <row r="372" spans="1:43" x14ac:dyDescent="0.2">
      <c r="A372">
        <v>17345</v>
      </c>
      <c r="B372">
        <v>0</v>
      </c>
      <c r="C372">
        <v>2000</v>
      </c>
      <c r="D372" s="1">
        <v>43773.004861111112</v>
      </c>
      <c r="E372" t="s">
        <v>31</v>
      </c>
      <c r="F372">
        <v>4</v>
      </c>
      <c r="G372">
        <v>2</v>
      </c>
      <c r="H372">
        <v>4</v>
      </c>
      <c r="I372">
        <v>2</v>
      </c>
      <c r="J372">
        <v>2</v>
      </c>
      <c r="K372">
        <v>4</v>
      </c>
      <c r="L372">
        <v>5</v>
      </c>
      <c r="M372">
        <v>4</v>
      </c>
      <c r="N372">
        <v>5</v>
      </c>
      <c r="O372">
        <v>5</v>
      </c>
      <c r="P372">
        <v>5</v>
      </c>
      <c r="Q372">
        <v>1</v>
      </c>
      <c r="R372">
        <v>2</v>
      </c>
      <c r="S372">
        <v>2</v>
      </c>
      <c r="T372">
        <v>5</v>
      </c>
      <c r="U372">
        <v>5</v>
      </c>
      <c r="V372">
        <v>1</v>
      </c>
      <c r="W372">
        <v>5</v>
      </c>
      <c r="X372">
        <v>1</v>
      </c>
      <c r="Y372">
        <v>3</v>
      </c>
      <c r="Z372">
        <v>3</v>
      </c>
      <c r="AA372">
        <v>13</v>
      </c>
      <c r="AB372">
        <v>7</v>
      </c>
      <c r="AC372">
        <v>6</v>
      </c>
      <c r="AD372">
        <v>8</v>
      </c>
      <c r="AE372">
        <v>5</v>
      </c>
      <c r="AF372">
        <v>8</v>
      </c>
      <c r="AG372">
        <v>3</v>
      </c>
      <c r="AH372">
        <v>3</v>
      </c>
      <c r="AI372">
        <v>5</v>
      </c>
      <c r="AJ372">
        <v>5</v>
      </c>
      <c r="AK372">
        <v>5</v>
      </c>
      <c r="AL372">
        <v>5</v>
      </c>
      <c r="AM372">
        <v>3</v>
      </c>
      <c r="AN372">
        <v>3</v>
      </c>
      <c r="AO372">
        <v>4</v>
      </c>
      <c r="AP372">
        <v>8</v>
      </c>
      <c r="AQ372">
        <v>-16</v>
      </c>
    </row>
    <row r="373" spans="1:43" x14ac:dyDescent="0.2">
      <c r="A373">
        <v>17352</v>
      </c>
      <c r="B373">
        <v>1</v>
      </c>
      <c r="C373">
        <v>1996</v>
      </c>
      <c r="D373" s="1">
        <v>43773.120138888888</v>
      </c>
      <c r="E373" t="s">
        <v>146</v>
      </c>
      <c r="F373">
        <v>1</v>
      </c>
      <c r="G373">
        <v>1</v>
      </c>
      <c r="H373">
        <v>5</v>
      </c>
      <c r="I373">
        <v>1</v>
      </c>
      <c r="J373">
        <v>4</v>
      </c>
      <c r="K373">
        <v>2</v>
      </c>
      <c r="L373">
        <v>2</v>
      </c>
      <c r="M373">
        <v>2</v>
      </c>
      <c r="N373">
        <v>1</v>
      </c>
      <c r="O373">
        <v>5</v>
      </c>
      <c r="P373">
        <v>3</v>
      </c>
      <c r="Q373">
        <v>1</v>
      </c>
      <c r="R373">
        <v>2</v>
      </c>
      <c r="S373">
        <v>1</v>
      </c>
      <c r="T373">
        <v>5</v>
      </c>
      <c r="U373">
        <v>4</v>
      </c>
      <c r="V373">
        <v>2</v>
      </c>
      <c r="W373">
        <v>1</v>
      </c>
      <c r="X373">
        <v>5</v>
      </c>
      <c r="Y373">
        <v>1</v>
      </c>
      <c r="Z373">
        <v>5</v>
      </c>
      <c r="AA373">
        <v>28</v>
      </c>
      <c r="AB373">
        <v>13</v>
      </c>
      <c r="AC373">
        <v>7</v>
      </c>
      <c r="AD373">
        <v>17</v>
      </c>
      <c r="AE373">
        <v>9</v>
      </c>
      <c r="AF373">
        <v>10</v>
      </c>
      <c r="AG373">
        <v>4</v>
      </c>
      <c r="AH373">
        <v>5</v>
      </c>
      <c r="AI373">
        <v>3</v>
      </c>
      <c r="AJ373">
        <v>6</v>
      </c>
      <c r="AK373">
        <v>9</v>
      </c>
      <c r="AL373">
        <v>5</v>
      </c>
      <c r="AM373">
        <v>7</v>
      </c>
      <c r="AN373">
        <v>9</v>
      </c>
      <c r="AO373">
        <v>4</v>
      </c>
      <c r="AP373">
        <v>11</v>
      </c>
      <c r="AQ373">
        <v>7</v>
      </c>
    </row>
    <row r="374" spans="1:43" x14ac:dyDescent="0.2">
      <c r="A374">
        <v>17357</v>
      </c>
      <c r="B374">
        <v>1</v>
      </c>
      <c r="C374">
        <v>1998</v>
      </c>
      <c r="D374" s="1">
        <v>43773.298611111109</v>
      </c>
      <c r="E374" t="s">
        <v>147</v>
      </c>
      <c r="F374">
        <v>1</v>
      </c>
      <c r="G374">
        <v>1</v>
      </c>
      <c r="H374">
        <v>5</v>
      </c>
      <c r="I374">
        <v>1</v>
      </c>
      <c r="J374">
        <v>1</v>
      </c>
      <c r="K374">
        <v>5</v>
      </c>
      <c r="L374">
        <v>5</v>
      </c>
      <c r="M374">
        <v>2</v>
      </c>
      <c r="N374">
        <v>1</v>
      </c>
      <c r="O374">
        <v>1</v>
      </c>
      <c r="P374">
        <v>3</v>
      </c>
      <c r="Q374">
        <v>1</v>
      </c>
      <c r="R374">
        <v>5</v>
      </c>
      <c r="S374">
        <v>1</v>
      </c>
      <c r="T374">
        <v>5</v>
      </c>
      <c r="U374">
        <v>1</v>
      </c>
      <c r="V374">
        <v>5</v>
      </c>
      <c r="W374">
        <v>3</v>
      </c>
      <c r="X374">
        <v>3</v>
      </c>
      <c r="Y374">
        <v>1</v>
      </c>
      <c r="Z374">
        <v>5</v>
      </c>
      <c r="AA374">
        <v>20</v>
      </c>
      <c r="AB374">
        <v>12</v>
      </c>
      <c r="AC374">
        <v>4</v>
      </c>
      <c r="AD374">
        <v>5</v>
      </c>
      <c r="AE374">
        <v>5</v>
      </c>
      <c r="AF374">
        <v>9</v>
      </c>
      <c r="AG374">
        <v>21</v>
      </c>
      <c r="AH374">
        <v>3</v>
      </c>
      <c r="AI374">
        <v>3</v>
      </c>
      <c r="AJ374">
        <v>7</v>
      </c>
      <c r="AK374">
        <v>8</v>
      </c>
      <c r="AL374">
        <v>4</v>
      </c>
      <c r="AM374">
        <v>5</v>
      </c>
      <c r="AN374">
        <v>7</v>
      </c>
      <c r="AO374">
        <v>8</v>
      </c>
      <c r="AP374">
        <v>9</v>
      </c>
      <c r="AQ374">
        <v>27</v>
      </c>
    </row>
    <row r="375" spans="1:43" x14ac:dyDescent="0.2">
      <c r="A375">
        <v>17366</v>
      </c>
      <c r="B375">
        <v>0</v>
      </c>
      <c r="C375">
        <v>1972</v>
      </c>
      <c r="D375" s="1">
        <v>43773.341666666667</v>
      </c>
      <c r="E375" t="s">
        <v>31</v>
      </c>
      <c r="F375">
        <v>5</v>
      </c>
      <c r="G375">
        <v>3</v>
      </c>
      <c r="H375">
        <v>3</v>
      </c>
      <c r="I375">
        <v>3</v>
      </c>
      <c r="J375">
        <v>3</v>
      </c>
      <c r="K375">
        <v>3</v>
      </c>
      <c r="L375">
        <v>3</v>
      </c>
      <c r="M375">
        <v>5</v>
      </c>
      <c r="N375">
        <v>5</v>
      </c>
      <c r="O375">
        <v>1</v>
      </c>
      <c r="P375">
        <v>1</v>
      </c>
      <c r="Q375">
        <v>1</v>
      </c>
      <c r="R375">
        <v>5</v>
      </c>
      <c r="S375">
        <v>3</v>
      </c>
      <c r="T375">
        <v>5</v>
      </c>
      <c r="U375">
        <v>5</v>
      </c>
      <c r="V375">
        <v>1</v>
      </c>
      <c r="W375">
        <v>5</v>
      </c>
      <c r="X375">
        <v>1</v>
      </c>
      <c r="Y375">
        <v>5</v>
      </c>
      <c r="Z375">
        <v>1</v>
      </c>
      <c r="AA375">
        <v>15</v>
      </c>
      <c r="AB375">
        <v>6</v>
      </c>
      <c r="AC375">
        <v>4</v>
      </c>
      <c r="AD375">
        <v>3</v>
      </c>
      <c r="AE375">
        <v>5</v>
      </c>
      <c r="AF375">
        <v>10</v>
      </c>
      <c r="AG375">
        <v>9</v>
      </c>
      <c r="AH375">
        <v>3</v>
      </c>
      <c r="AI375">
        <v>2</v>
      </c>
      <c r="AJ375">
        <v>4</v>
      </c>
      <c r="AK375">
        <v>7</v>
      </c>
      <c r="AL375">
        <v>6</v>
      </c>
      <c r="AM375">
        <v>4</v>
      </c>
      <c r="AN375">
        <v>3</v>
      </c>
      <c r="AO375">
        <v>4</v>
      </c>
      <c r="AP375">
        <v>4</v>
      </c>
      <c r="AQ375">
        <v>16</v>
      </c>
    </row>
    <row r="376" spans="1:43" x14ac:dyDescent="0.2">
      <c r="A376">
        <v>17380</v>
      </c>
      <c r="B376">
        <v>0</v>
      </c>
      <c r="C376">
        <v>1974</v>
      </c>
      <c r="D376" s="1">
        <v>43773.368750000001</v>
      </c>
      <c r="E376" t="s">
        <v>40</v>
      </c>
      <c r="F376">
        <v>5</v>
      </c>
      <c r="G376">
        <v>4</v>
      </c>
      <c r="H376">
        <v>2</v>
      </c>
      <c r="I376">
        <v>1</v>
      </c>
      <c r="J376">
        <v>1</v>
      </c>
      <c r="K376">
        <v>5</v>
      </c>
      <c r="L376">
        <v>2</v>
      </c>
      <c r="M376">
        <v>5</v>
      </c>
      <c r="N376">
        <v>5</v>
      </c>
      <c r="O376">
        <v>5</v>
      </c>
      <c r="P376">
        <v>5</v>
      </c>
      <c r="Q376">
        <v>1</v>
      </c>
      <c r="R376">
        <v>1</v>
      </c>
      <c r="S376">
        <v>1</v>
      </c>
      <c r="T376">
        <v>5</v>
      </c>
      <c r="U376">
        <v>4</v>
      </c>
      <c r="V376">
        <v>2</v>
      </c>
      <c r="W376">
        <v>5</v>
      </c>
      <c r="X376">
        <v>1</v>
      </c>
      <c r="Y376">
        <v>1</v>
      </c>
      <c r="Z376">
        <v>5</v>
      </c>
      <c r="AA376">
        <v>11</v>
      </c>
      <c r="AB376">
        <v>18</v>
      </c>
      <c r="AC376">
        <v>3</v>
      </c>
      <c r="AD376">
        <v>4</v>
      </c>
      <c r="AE376">
        <v>3</v>
      </c>
      <c r="AF376">
        <v>60</v>
      </c>
      <c r="AG376">
        <v>3</v>
      </c>
      <c r="AH376">
        <v>3</v>
      </c>
      <c r="AI376">
        <v>1</v>
      </c>
      <c r="AJ376">
        <v>3</v>
      </c>
      <c r="AK376">
        <v>2</v>
      </c>
      <c r="AL376">
        <v>3</v>
      </c>
      <c r="AM376">
        <v>3</v>
      </c>
      <c r="AN376">
        <v>6</v>
      </c>
      <c r="AO376">
        <v>4</v>
      </c>
      <c r="AP376">
        <v>4</v>
      </c>
      <c r="AQ376">
        <v>8</v>
      </c>
    </row>
    <row r="377" spans="1:43" x14ac:dyDescent="0.2">
      <c r="A377">
        <v>17378</v>
      </c>
      <c r="B377">
        <v>0</v>
      </c>
      <c r="C377">
        <v>1959</v>
      </c>
      <c r="D377" s="1">
        <v>43773.373611111114</v>
      </c>
      <c r="E377" t="s">
        <v>54</v>
      </c>
      <c r="F377">
        <v>5</v>
      </c>
      <c r="G377">
        <v>5</v>
      </c>
      <c r="H377">
        <v>1</v>
      </c>
      <c r="I377">
        <v>1</v>
      </c>
      <c r="J377">
        <v>5</v>
      </c>
      <c r="K377">
        <v>1</v>
      </c>
      <c r="L377">
        <v>5</v>
      </c>
      <c r="M377">
        <v>5</v>
      </c>
      <c r="N377">
        <v>3</v>
      </c>
      <c r="O377">
        <v>5</v>
      </c>
      <c r="P377">
        <v>5</v>
      </c>
      <c r="Q377">
        <v>1</v>
      </c>
      <c r="R377">
        <v>5</v>
      </c>
      <c r="S377">
        <v>5</v>
      </c>
      <c r="T377">
        <v>5</v>
      </c>
      <c r="U377">
        <v>5</v>
      </c>
      <c r="V377">
        <v>1</v>
      </c>
      <c r="W377">
        <v>5</v>
      </c>
      <c r="X377">
        <v>1</v>
      </c>
      <c r="Y377">
        <v>1</v>
      </c>
      <c r="Z377">
        <v>5</v>
      </c>
      <c r="AA377">
        <v>44</v>
      </c>
      <c r="AB377">
        <v>10</v>
      </c>
      <c r="AC377">
        <v>8</v>
      </c>
      <c r="AD377">
        <v>8</v>
      </c>
      <c r="AE377">
        <v>5</v>
      </c>
      <c r="AF377">
        <v>9</v>
      </c>
      <c r="AG377">
        <v>5</v>
      </c>
      <c r="AH377">
        <v>4</v>
      </c>
      <c r="AI377">
        <v>2</v>
      </c>
      <c r="AJ377">
        <v>4</v>
      </c>
      <c r="AK377">
        <v>4</v>
      </c>
      <c r="AL377">
        <v>3</v>
      </c>
      <c r="AM377">
        <v>3</v>
      </c>
      <c r="AN377">
        <v>4</v>
      </c>
      <c r="AO377">
        <v>5</v>
      </c>
      <c r="AP377">
        <v>4</v>
      </c>
      <c r="AQ377">
        <v>13</v>
      </c>
    </row>
    <row r="378" spans="1:43" x14ac:dyDescent="0.2">
      <c r="A378">
        <v>17387</v>
      </c>
      <c r="B378">
        <v>0</v>
      </c>
      <c r="C378">
        <v>1984</v>
      </c>
      <c r="D378" s="1">
        <v>43773.384722222225</v>
      </c>
      <c r="E378" t="s">
        <v>54</v>
      </c>
      <c r="F378">
        <v>2</v>
      </c>
      <c r="G378">
        <v>2</v>
      </c>
      <c r="H378">
        <v>4</v>
      </c>
      <c r="I378">
        <v>1</v>
      </c>
      <c r="J378">
        <v>5</v>
      </c>
      <c r="K378">
        <v>1</v>
      </c>
      <c r="L378">
        <v>5</v>
      </c>
      <c r="M378">
        <v>4</v>
      </c>
      <c r="N378">
        <v>4</v>
      </c>
      <c r="O378">
        <v>5</v>
      </c>
      <c r="P378">
        <v>5</v>
      </c>
      <c r="Q378">
        <v>1</v>
      </c>
      <c r="R378">
        <v>4</v>
      </c>
      <c r="S378">
        <v>3</v>
      </c>
      <c r="T378">
        <v>5</v>
      </c>
      <c r="U378">
        <v>1</v>
      </c>
      <c r="V378">
        <v>5</v>
      </c>
      <c r="W378">
        <v>5</v>
      </c>
      <c r="X378">
        <v>1</v>
      </c>
      <c r="Y378">
        <v>1</v>
      </c>
      <c r="Z378">
        <v>5</v>
      </c>
      <c r="AA378">
        <v>13</v>
      </c>
      <c r="AB378">
        <v>17</v>
      </c>
      <c r="AC378">
        <v>8</v>
      </c>
      <c r="AD378">
        <v>9</v>
      </c>
      <c r="AE378">
        <v>6</v>
      </c>
      <c r="AF378">
        <v>6</v>
      </c>
      <c r="AG378">
        <v>4</v>
      </c>
      <c r="AH378">
        <v>4</v>
      </c>
      <c r="AI378">
        <v>2</v>
      </c>
      <c r="AJ378">
        <v>6</v>
      </c>
      <c r="AK378">
        <v>4</v>
      </c>
      <c r="AL378">
        <v>5</v>
      </c>
      <c r="AM378">
        <v>3</v>
      </c>
      <c r="AN378">
        <v>5</v>
      </c>
      <c r="AO378">
        <v>6</v>
      </c>
      <c r="AP378">
        <v>6</v>
      </c>
      <c r="AQ378">
        <v>-24</v>
      </c>
    </row>
    <row r="379" spans="1:43" x14ac:dyDescent="0.2">
      <c r="A379">
        <v>17397</v>
      </c>
      <c r="B379">
        <v>0</v>
      </c>
      <c r="C379">
        <v>1973</v>
      </c>
      <c r="D379" s="1">
        <v>43773.418055555558</v>
      </c>
      <c r="E379" t="s">
        <v>54</v>
      </c>
      <c r="F379">
        <v>4</v>
      </c>
      <c r="G379">
        <v>4</v>
      </c>
      <c r="H379">
        <v>2</v>
      </c>
      <c r="I379">
        <v>1</v>
      </c>
      <c r="J379">
        <v>1</v>
      </c>
      <c r="K379">
        <v>5</v>
      </c>
      <c r="L379">
        <v>3</v>
      </c>
      <c r="M379">
        <v>2</v>
      </c>
      <c r="N379">
        <v>3</v>
      </c>
      <c r="O379">
        <v>5</v>
      </c>
      <c r="P379">
        <v>5</v>
      </c>
      <c r="Q379">
        <v>1</v>
      </c>
      <c r="R379">
        <v>1</v>
      </c>
      <c r="S379">
        <v>1</v>
      </c>
      <c r="T379">
        <v>5</v>
      </c>
      <c r="U379">
        <v>5</v>
      </c>
      <c r="V379">
        <v>1</v>
      </c>
      <c r="W379">
        <v>5</v>
      </c>
      <c r="X379">
        <v>1</v>
      </c>
      <c r="Y379">
        <v>5</v>
      </c>
      <c r="Z379">
        <v>1</v>
      </c>
      <c r="AA379">
        <v>21</v>
      </c>
      <c r="AB379">
        <v>14</v>
      </c>
      <c r="AC379">
        <v>2</v>
      </c>
      <c r="AD379">
        <v>6</v>
      </c>
      <c r="AE379">
        <v>6</v>
      </c>
      <c r="AF379">
        <v>5</v>
      </c>
      <c r="AG379">
        <v>5</v>
      </c>
      <c r="AH379">
        <v>4</v>
      </c>
      <c r="AI379">
        <v>1</v>
      </c>
      <c r="AJ379">
        <v>3</v>
      </c>
      <c r="AK379">
        <v>8</v>
      </c>
      <c r="AL379">
        <v>2</v>
      </c>
      <c r="AM379">
        <v>2</v>
      </c>
      <c r="AN379">
        <v>4</v>
      </c>
      <c r="AO379">
        <v>2</v>
      </c>
      <c r="AP379">
        <v>4</v>
      </c>
      <c r="AQ379">
        <v>6</v>
      </c>
    </row>
    <row r="380" spans="1:43" x14ac:dyDescent="0.2">
      <c r="A380">
        <v>17393</v>
      </c>
      <c r="B380">
        <v>0</v>
      </c>
      <c r="C380">
        <v>1999</v>
      </c>
      <c r="D380" s="1">
        <v>43773.42291666667</v>
      </c>
      <c r="E380" t="s">
        <v>148</v>
      </c>
      <c r="F380">
        <v>2</v>
      </c>
      <c r="G380">
        <v>2</v>
      </c>
      <c r="H380">
        <v>4</v>
      </c>
      <c r="I380">
        <v>1</v>
      </c>
      <c r="J380">
        <v>4</v>
      </c>
      <c r="K380">
        <v>2</v>
      </c>
      <c r="L380">
        <v>5</v>
      </c>
      <c r="M380">
        <v>4</v>
      </c>
      <c r="N380">
        <v>3</v>
      </c>
      <c r="O380">
        <v>4</v>
      </c>
      <c r="P380">
        <v>5</v>
      </c>
      <c r="Q380">
        <v>1</v>
      </c>
      <c r="R380">
        <v>2</v>
      </c>
      <c r="S380">
        <v>4</v>
      </c>
      <c r="T380">
        <v>5</v>
      </c>
      <c r="U380">
        <v>1</v>
      </c>
      <c r="V380">
        <v>5</v>
      </c>
      <c r="W380">
        <v>5</v>
      </c>
      <c r="X380">
        <v>1</v>
      </c>
      <c r="Y380">
        <v>1</v>
      </c>
      <c r="Z380">
        <v>5</v>
      </c>
      <c r="AA380">
        <v>45</v>
      </c>
      <c r="AB380">
        <v>17</v>
      </c>
      <c r="AC380">
        <v>8</v>
      </c>
      <c r="AD380">
        <v>9</v>
      </c>
      <c r="AE380">
        <v>5</v>
      </c>
      <c r="AF380">
        <v>6</v>
      </c>
      <c r="AG380">
        <v>5</v>
      </c>
      <c r="AH380">
        <v>8</v>
      </c>
      <c r="AI380">
        <v>4</v>
      </c>
      <c r="AJ380">
        <v>5</v>
      </c>
      <c r="AK380">
        <v>5</v>
      </c>
      <c r="AL380">
        <v>8</v>
      </c>
      <c r="AM380">
        <v>3</v>
      </c>
      <c r="AN380">
        <v>6</v>
      </c>
      <c r="AO380">
        <v>4</v>
      </c>
      <c r="AP380">
        <v>12</v>
      </c>
      <c r="AQ380">
        <v>-11</v>
      </c>
    </row>
    <row r="381" spans="1:43" x14ac:dyDescent="0.2">
      <c r="A381">
        <v>14984</v>
      </c>
      <c r="B381">
        <v>0</v>
      </c>
      <c r="C381">
        <v>1999</v>
      </c>
      <c r="D381" s="1">
        <v>43773.511805555558</v>
      </c>
      <c r="E381" t="s">
        <v>209</v>
      </c>
      <c r="F381">
        <v>5</v>
      </c>
      <c r="G381">
        <v>5</v>
      </c>
      <c r="H381">
        <v>1</v>
      </c>
      <c r="I381">
        <v>1</v>
      </c>
      <c r="J381">
        <v>5</v>
      </c>
      <c r="K381">
        <v>1</v>
      </c>
      <c r="L381">
        <v>4</v>
      </c>
      <c r="M381">
        <v>4</v>
      </c>
      <c r="N381">
        <v>5</v>
      </c>
      <c r="O381">
        <v>5</v>
      </c>
      <c r="P381">
        <v>5</v>
      </c>
      <c r="Q381">
        <v>1</v>
      </c>
      <c r="R381">
        <v>2</v>
      </c>
      <c r="S381">
        <v>1</v>
      </c>
      <c r="T381">
        <v>5</v>
      </c>
      <c r="U381">
        <v>5</v>
      </c>
      <c r="V381">
        <v>1</v>
      </c>
      <c r="W381">
        <v>5</v>
      </c>
      <c r="X381">
        <v>1</v>
      </c>
      <c r="Y381">
        <v>5</v>
      </c>
      <c r="Z381">
        <v>1</v>
      </c>
      <c r="AA381">
        <v>5</v>
      </c>
      <c r="AB381">
        <v>6</v>
      </c>
      <c r="AC381">
        <v>2</v>
      </c>
      <c r="AD381">
        <v>4</v>
      </c>
      <c r="AE381">
        <v>5</v>
      </c>
      <c r="AF381">
        <v>6</v>
      </c>
      <c r="AG381">
        <v>3</v>
      </c>
      <c r="AH381">
        <v>3</v>
      </c>
      <c r="AI381">
        <v>3</v>
      </c>
      <c r="AJ381">
        <v>5</v>
      </c>
      <c r="AK381">
        <v>5</v>
      </c>
      <c r="AL381">
        <v>3</v>
      </c>
      <c r="AM381">
        <v>4</v>
      </c>
      <c r="AN381">
        <v>3</v>
      </c>
      <c r="AO381">
        <v>2</v>
      </c>
      <c r="AP381">
        <v>4</v>
      </c>
      <c r="AQ381">
        <v>-3</v>
      </c>
    </row>
    <row r="382" spans="1:43" x14ac:dyDescent="0.2">
      <c r="A382">
        <v>17391</v>
      </c>
      <c r="B382">
        <v>0</v>
      </c>
      <c r="C382">
        <v>2000</v>
      </c>
      <c r="D382" s="1">
        <v>43773.513888888891</v>
      </c>
      <c r="E382" t="s">
        <v>149</v>
      </c>
      <c r="F382">
        <v>1</v>
      </c>
      <c r="G382">
        <v>2</v>
      </c>
      <c r="H382">
        <v>4</v>
      </c>
      <c r="I382">
        <v>2</v>
      </c>
      <c r="J382">
        <v>4</v>
      </c>
      <c r="K382">
        <v>2</v>
      </c>
      <c r="L382">
        <v>3</v>
      </c>
      <c r="M382">
        <v>2</v>
      </c>
      <c r="N382">
        <v>2</v>
      </c>
      <c r="O382">
        <v>4</v>
      </c>
      <c r="P382">
        <v>4</v>
      </c>
      <c r="Q382">
        <v>1</v>
      </c>
      <c r="R382">
        <v>1</v>
      </c>
      <c r="S382">
        <v>1</v>
      </c>
      <c r="T382">
        <v>3</v>
      </c>
      <c r="U382">
        <v>5</v>
      </c>
      <c r="V382">
        <v>1</v>
      </c>
      <c r="W382">
        <v>5</v>
      </c>
      <c r="X382">
        <v>1</v>
      </c>
      <c r="Y382">
        <v>1</v>
      </c>
      <c r="Z382">
        <v>5</v>
      </c>
      <c r="AA382">
        <v>8</v>
      </c>
      <c r="AB382">
        <v>13</v>
      </c>
      <c r="AC382">
        <v>4</v>
      </c>
      <c r="AD382">
        <v>4</v>
      </c>
      <c r="AE382">
        <v>5</v>
      </c>
      <c r="AF382">
        <v>5</v>
      </c>
      <c r="AG382">
        <v>5</v>
      </c>
      <c r="AH382">
        <v>5</v>
      </c>
      <c r="AI382">
        <v>2</v>
      </c>
      <c r="AJ382">
        <v>5</v>
      </c>
      <c r="AK382">
        <v>4</v>
      </c>
      <c r="AL382">
        <v>2</v>
      </c>
      <c r="AM382">
        <v>4</v>
      </c>
      <c r="AN382">
        <v>3</v>
      </c>
      <c r="AO382">
        <v>4</v>
      </c>
      <c r="AP382">
        <v>7</v>
      </c>
      <c r="AQ382">
        <v>-27</v>
      </c>
    </row>
    <row r="383" spans="1:43" x14ac:dyDescent="0.2">
      <c r="A383">
        <v>17458</v>
      </c>
      <c r="B383">
        <v>1</v>
      </c>
      <c r="C383">
        <v>2000</v>
      </c>
      <c r="D383" s="1">
        <v>43773.543749999997</v>
      </c>
      <c r="E383" t="s">
        <v>150</v>
      </c>
      <c r="F383">
        <v>4</v>
      </c>
      <c r="G383">
        <v>4</v>
      </c>
      <c r="H383">
        <v>2</v>
      </c>
      <c r="I383">
        <v>1</v>
      </c>
      <c r="J383">
        <v>5</v>
      </c>
      <c r="K383">
        <v>1</v>
      </c>
      <c r="L383">
        <v>5</v>
      </c>
      <c r="M383">
        <v>1</v>
      </c>
      <c r="N383">
        <v>1</v>
      </c>
      <c r="O383">
        <v>5</v>
      </c>
      <c r="P383">
        <v>5</v>
      </c>
      <c r="Q383">
        <v>1</v>
      </c>
      <c r="R383">
        <v>1</v>
      </c>
      <c r="S383">
        <v>1</v>
      </c>
      <c r="T383">
        <v>5</v>
      </c>
      <c r="U383">
        <v>1</v>
      </c>
      <c r="V383">
        <v>5</v>
      </c>
      <c r="W383">
        <v>2</v>
      </c>
      <c r="X383">
        <v>4</v>
      </c>
      <c r="Y383">
        <v>5</v>
      </c>
      <c r="Z383">
        <v>1</v>
      </c>
      <c r="AA383">
        <v>14</v>
      </c>
      <c r="AB383">
        <v>7</v>
      </c>
      <c r="AC383">
        <v>4</v>
      </c>
      <c r="AD383">
        <v>3</v>
      </c>
      <c r="AE383">
        <v>5</v>
      </c>
      <c r="AF383">
        <v>6</v>
      </c>
      <c r="AG383">
        <v>3</v>
      </c>
      <c r="AH383">
        <v>3</v>
      </c>
      <c r="AI383">
        <v>2</v>
      </c>
      <c r="AJ383">
        <v>4</v>
      </c>
      <c r="AK383">
        <v>4</v>
      </c>
      <c r="AL383">
        <v>3</v>
      </c>
      <c r="AM383">
        <v>4</v>
      </c>
      <c r="AN383">
        <v>3</v>
      </c>
      <c r="AO383">
        <v>3</v>
      </c>
      <c r="AP383">
        <v>6</v>
      </c>
      <c r="AQ383">
        <v>34</v>
      </c>
    </row>
    <row r="384" spans="1:43" x14ac:dyDescent="0.2">
      <c r="A384">
        <v>17473</v>
      </c>
      <c r="B384">
        <v>0</v>
      </c>
      <c r="C384">
        <v>1983</v>
      </c>
      <c r="D384" s="1">
        <v>43773.583333333336</v>
      </c>
      <c r="E384" t="s">
        <v>151</v>
      </c>
      <c r="F384">
        <v>5</v>
      </c>
      <c r="G384">
        <v>4</v>
      </c>
      <c r="H384">
        <v>2</v>
      </c>
      <c r="I384">
        <v>1</v>
      </c>
      <c r="J384">
        <v>4</v>
      </c>
      <c r="K384">
        <v>2</v>
      </c>
      <c r="L384">
        <v>4</v>
      </c>
      <c r="M384">
        <v>2</v>
      </c>
      <c r="N384">
        <v>2</v>
      </c>
      <c r="O384">
        <v>4</v>
      </c>
      <c r="P384">
        <v>4</v>
      </c>
      <c r="Q384">
        <v>1</v>
      </c>
      <c r="R384">
        <v>4</v>
      </c>
      <c r="S384">
        <v>2</v>
      </c>
      <c r="T384">
        <v>5</v>
      </c>
      <c r="U384">
        <v>5</v>
      </c>
      <c r="V384">
        <v>1</v>
      </c>
      <c r="W384">
        <v>4</v>
      </c>
      <c r="X384">
        <v>2</v>
      </c>
      <c r="Y384">
        <v>4</v>
      </c>
      <c r="Z384">
        <v>2</v>
      </c>
      <c r="AA384">
        <v>9</v>
      </c>
      <c r="AB384">
        <v>6</v>
      </c>
      <c r="AC384">
        <v>3</v>
      </c>
      <c r="AD384">
        <v>5</v>
      </c>
      <c r="AE384">
        <v>6</v>
      </c>
      <c r="AF384">
        <v>6</v>
      </c>
      <c r="AG384">
        <v>6</v>
      </c>
      <c r="AH384">
        <v>4</v>
      </c>
      <c r="AI384">
        <v>2</v>
      </c>
      <c r="AJ384">
        <v>4</v>
      </c>
      <c r="AK384">
        <v>6</v>
      </c>
      <c r="AL384">
        <v>4</v>
      </c>
      <c r="AM384">
        <v>3</v>
      </c>
      <c r="AN384">
        <v>3</v>
      </c>
      <c r="AO384">
        <v>5</v>
      </c>
      <c r="AP384">
        <v>10</v>
      </c>
      <c r="AQ384">
        <v>-14</v>
      </c>
    </row>
    <row r="385" spans="1:43" x14ac:dyDescent="0.2">
      <c r="A385">
        <v>17480</v>
      </c>
      <c r="B385">
        <v>0</v>
      </c>
      <c r="C385">
        <v>1996</v>
      </c>
      <c r="D385" s="1">
        <v>43773.588194444441</v>
      </c>
      <c r="E385" t="s">
        <v>152</v>
      </c>
      <c r="F385">
        <v>1</v>
      </c>
      <c r="G385">
        <v>4</v>
      </c>
      <c r="H385">
        <v>2</v>
      </c>
      <c r="I385">
        <v>1</v>
      </c>
      <c r="J385">
        <v>1</v>
      </c>
      <c r="K385">
        <v>5</v>
      </c>
      <c r="L385">
        <v>5</v>
      </c>
      <c r="M385">
        <v>5</v>
      </c>
      <c r="N385">
        <v>1</v>
      </c>
      <c r="O385">
        <v>5</v>
      </c>
      <c r="P385">
        <v>5</v>
      </c>
      <c r="Q385">
        <v>1</v>
      </c>
      <c r="R385">
        <v>1</v>
      </c>
      <c r="S385">
        <v>1</v>
      </c>
      <c r="T385">
        <v>5</v>
      </c>
      <c r="U385">
        <v>5</v>
      </c>
      <c r="V385">
        <v>1</v>
      </c>
      <c r="W385">
        <v>1</v>
      </c>
      <c r="X385">
        <v>5</v>
      </c>
      <c r="Y385">
        <v>1</v>
      </c>
      <c r="Z385">
        <v>5</v>
      </c>
      <c r="AA385">
        <v>8</v>
      </c>
      <c r="AB385">
        <v>7</v>
      </c>
      <c r="AC385">
        <v>3</v>
      </c>
      <c r="AD385">
        <v>4</v>
      </c>
      <c r="AE385">
        <v>6</v>
      </c>
      <c r="AF385">
        <v>7</v>
      </c>
      <c r="AG385">
        <v>4</v>
      </c>
      <c r="AH385">
        <v>3</v>
      </c>
      <c r="AI385">
        <v>2</v>
      </c>
      <c r="AJ385">
        <v>4</v>
      </c>
      <c r="AK385">
        <v>6</v>
      </c>
      <c r="AL385">
        <v>2</v>
      </c>
      <c r="AM385">
        <v>4</v>
      </c>
      <c r="AN385">
        <v>4</v>
      </c>
      <c r="AO385">
        <v>3</v>
      </c>
      <c r="AP385">
        <v>6</v>
      </c>
      <c r="AQ385">
        <v>36</v>
      </c>
    </row>
    <row r="386" spans="1:43" x14ac:dyDescent="0.2">
      <c r="A386">
        <v>17471</v>
      </c>
      <c r="B386">
        <v>0</v>
      </c>
      <c r="C386">
        <v>1964</v>
      </c>
      <c r="D386" s="1">
        <v>43773.599305555559</v>
      </c>
      <c r="E386" t="s">
        <v>60</v>
      </c>
      <c r="F386">
        <v>5</v>
      </c>
      <c r="G386">
        <v>2</v>
      </c>
      <c r="H386">
        <v>4</v>
      </c>
      <c r="I386">
        <v>1</v>
      </c>
      <c r="J386">
        <v>1</v>
      </c>
      <c r="K386">
        <v>5</v>
      </c>
      <c r="L386">
        <v>3</v>
      </c>
      <c r="M386">
        <v>1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3</v>
      </c>
      <c r="U386">
        <v>2</v>
      </c>
      <c r="V386">
        <v>4</v>
      </c>
      <c r="W386">
        <v>4</v>
      </c>
      <c r="X386">
        <v>2</v>
      </c>
      <c r="Y386">
        <v>5</v>
      </c>
      <c r="Z386">
        <v>1</v>
      </c>
      <c r="AA386">
        <v>17</v>
      </c>
      <c r="AB386">
        <v>7</v>
      </c>
      <c r="AC386">
        <v>3</v>
      </c>
      <c r="AD386">
        <v>8</v>
      </c>
      <c r="AE386">
        <v>6</v>
      </c>
      <c r="AF386">
        <v>5</v>
      </c>
      <c r="AG386">
        <v>3</v>
      </c>
      <c r="AH386">
        <v>3</v>
      </c>
      <c r="AI386">
        <v>2</v>
      </c>
      <c r="AJ386">
        <v>2</v>
      </c>
      <c r="AK386">
        <v>4</v>
      </c>
      <c r="AL386">
        <v>2</v>
      </c>
      <c r="AM386">
        <v>5</v>
      </c>
      <c r="AN386">
        <v>5</v>
      </c>
      <c r="AO386">
        <v>4</v>
      </c>
      <c r="AP386">
        <v>5</v>
      </c>
      <c r="AQ386">
        <v>-3</v>
      </c>
    </row>
    <row r="387" spans="1:43" x14ac:dyDescent="0.2">
      <c r="A387">
        <v>17499</v>
      </c>
      <c r="B387">
        <v>0</v>
      </c>
      <c r="C387">
        <v>1992</v>
      </c>
      <c r="D387" s="1">
        <v>43773.663194444445</v>
      </c>
      <c r="E387" t="s">
        <v>153</v>
      </c>
      <c r="F387">
        <v>4</v>
      </c>
      <c r="G387">
        <v>2</v>
      </c>
      <c r="H387">
        <v>4</v>
      </c>
      <c r="I387">
        <v>1</v>
      </c>
      <c r="J387">
        <v>5</v>
      </c>
      <c r="K387">
        <v>1</v>
      </c>
      <c r="L387">
        <v>4</v>
      </c>
      <c r="M387">
        <v>4</v>
      </c>
      <c r="N387">
        <v>2</v>
      </c>
      <c r="O387">
        <v>5</v>
      </c>
      <c r="P387">
        <v>4</v>
      </c>
      <c r="Q387">
        <v>1</v>
      </c>
      <c r="R387">
        <v>3</v>
      </c>
      <c r="S387">
        <v>1</v>
      </c>
      <c r="T387">
        <v>4</v>
      </c>
      <c r="U387">
        <v>1</v>
      </c>
      <c r="V387">
        <v>5</v>
      </c>
      <c r="W387">
        <v>4</v>
      </c>
      <c r="X387">
        <v>2</v>
      </c>
      <c r="Y387">
        <v>4</v>
      </c>
      <c r="Z387">
        <v>2</v>
      </c>
      <c r="AA387">
        <v>8</v>
      </c>
      <c r="AB387">
        <v>7</v>
      </c>
      <c r="AC387">
        <v>3</v>
      </c>
      <c r="AD387">
        <v>24</v>
      </c>
      <c r="AE387">
        <v>3</v>
      </c>
      <c r="AF387">
        <v>12</v>
      </c>
      <c r="AG387">
        <v>7</v>
      </c>
      <c r="AH387">
        <v>5</v>
      </c>
      <c r="AI387">
        <v>4</v>
      </c>
      <c r="AJ387">
        <v>3</v>
      </c>
      <c r="AK387">
        <v>4</v>
      </c>
      <c r="AL387">
        <v>4</v>
      </c>
      <c r="AM387">
        <v>5</v>
      </c>
      <c r="AN387">
        <v>4</v>
      </c>
      <c r="AO387">
        <v>6</v>
      </c>
      <c r="AP387">
        <v>6</v>
      </c>
      <c r="AQ387">
        <v>-23</v>
      </c>
    </row>
    <row r="388" spans="1:43" x14ac:dyDescent="0.2">
      <c r="A388">
        <v>17504</v>
      </c>
      <c r="B388">
        <v>0</v>
      </c>
      <c r="C388">
        <v>1979</v>
      </c>
      <c r="D388" s="1">
        <v>43773.70208333333</v>
      </c>
      <c r="E388" t="s">
        <v>31</v>
      </c>
      <c r="F388">
        <v>5</v>
      </c>
      <c r="G388">
        <v>4</v>
      </c>
      <c r="H388">
        <v>2</v>
      </c>
      <c r="I388">
        <v>4</v>
      </c>
      <c r="J388">
        <v>5</v>
      </c>
      <c r="K388">
        <v>1</v>
      </c>
      <c r="L388">
        <v>5</v>
      </c>
      <c r="M388">
        <v>5</v>
      </c>
      <c r="N388">
        <v>4</v>
      </c>
      <c r="O388">
        <v>4</v>
      </c>
      <c r="P388">
        <v>4</v>
      </c>
      <c r="Q388">
        <v>4</v>
      </c>
      <c r="R388">
        <v>4</v>
      </c>
      <c r="S388">
        <v>4</v>
      </c>
      <c r="T388">
        <v>4</v>
      </c>
      <c r="U388">
        <v>5</v>
      </c>
      <c r="V388">
        <v>1</v>
      </c>
      <c r="W388">
        <v>4</v>
      </c>
      <c r="X388">
        <v>2</v>
      </c>
      <c r="Y388">
        <v>2</v>
      </c>
      <c r="Z388">
        <v>4</v>
      </c>
      <c r="AA388">
        <v>12</v>
      </c>
      <c r="AB388">
        <v>10</v>
      </c>
      <c r="AC388">
        <v>7</v>
      </c>
      <c r="AD388">
        <v>6</v>
      </c>
      <c r="AE388">
        <v>5</v>
      </c>
      <c r="AF388">
        <v>10</v>
      </c>
      <c r="AG388">
        <v>7</v>
      </c>
      <c r="AH388">
        <v>6</v>
      </c>
      <c r="AI388">
        <v>2</v>
      </c>
      <c r="AJ388">
        <v>7</v>
      </c>
      <c r="AK388">
        <v>7</v>
      </c>
      <c r="AL388">
        <v>7</v>
      </c>
      <c r="AM388">
        <v>7</v>
      </c>
      <c r="AN388">
        <v>7</v>
      </c>
      <c r="AO388">
        <v>4</v>
      </c>
      <c r="AP388">
        <v>26</v>
      </c>
      <c r="AQ388">
        <v>-11</v>
      </c>
    </row>
    <row r="389" spans="1:43" x14ac:dyDescent="0.2">
      <c r="A389">
        <v>17520</v>
      </c>
      <c r="B389">
        <v>0</v>
      </c>
      <c r="C389">
        <v>1997</v>
      </c>
      <c r="D389" s="1">
        <v>43773.775000000001</v>
      </c>
      <c r="E389" t="s">
        <v>38</v>
      </c>
      <c r="F389">
        <v>5</v>
      </c>
      <c r="G389">
        <v>2</v>
      </c>
      <c r="H389">
        <v>4</v>
      </c>
      <c r="I389">
        <v>1</v>
      </c>
      <c r="J389">
        <v>4</v>
      </c>
      <c r="K389">
        <v>2</v>
      </c>
      <c r="L389">
        <v>4</v>
      </c>
      <c r="M389">
        <v>4</v>
      </c>
      <c r="N389">
        <v>1</v>
      </c>
      <c r="O389">
        <v>4</v>
      </c>
      <c r="P389">
        <v>4</v>
      </c>
      <c r="Q389">
        <v>1</v>
      </c>
      <c r="R389">
        <v>1</v>
      </c>
      <c r="S389">
        <v>1</v>
      </c>
      <c r="T389">
        <v>4</v>
      </c>
      <c r="U389">
        <v>3</v>
      </c>
      <c r="V389">
        <v>3</v>
      </c>
      <c r="W389">
        <v>2</v>
      </c>
      <c r="X389">
        <v>4</v>
      </c>
      <c r="Y389">
        <v>1</v>
      </c>
      <c r="Z389">
        <v>5</v>
      </c>
      <c r="AA389">
        <v>4</v>
      </c>
      <c r="AB389">
        <v>8</v>
      </c>
      <c r="AC389">
        <v>4</v>
      </c>
      <c r="AD389">
        <v>9</v>
      </c>
      <c r="AE389">
        <v>5</v>
      </c>
      <c r="AF389">
        <v>9</v>
      </c>
      <c r="AG389">
        <v>4</v>
      </c>
      <c r="AH389">
        <v>3</v>
      </c>
      <c r="AI389">
        <v>2</v>
      </c>
      <c r="AJ389">
        <v>4</v>
      </c>
      <c r="AK389">
        <v>5</v>
      </c>
      <c r="AL389">
        <v>3</v>
      </c>
      <c r="AM389">
        <v>5</v>
      </c>
      <c r="AN389">
        <v>7</v>
      </c>
      <c r="AO389">
        <v>4</v>
      </c>
      <c r="AP389">
        <v>9</v>
      </c>
      <c r="AQ389">
        <v>-7</v>
      </c>
    </row>
    <row r="390" spans="1:43" x14ac:dyDescent="0.2">
      <c r="A390">
        <v>17535</v>
      </c>
      <c r="B390">
        <v>0</v>
      </c>
      <c r="C390">
        <v>1995</v>
      </c>
      <c r="D390" s="1">
        <v>43773.817361111112</v>
      </c>
      <c r="E390" t="s">
        <v>31</v>
      </c>
      <c r="F390">
        <v>5</v>
      </c>
      <c r="G390">
        <v>1</v>
      </c>
      <c r="H390">
        <v>5</v>
      </c>
      <c r="I390">
        <v>1</v>
      </c>
      <c r="J390">
        <v>3</v>
      </c>
      <c r="K390">
        <v>3</v>
      </c>
      <c r="L390">
        <v>1</v>
      </c>
      <c r="M390">
        <v>1</v>
      </c>
      <c r="N390">
        <v>1</v>
      </c>
      <c r="O390">
        <v>3</v>
      </c>
      <c r="P390">
        <v>1</v>
      </c>
      <c r="Q390">
        <v>1</v>
      </c>
      <c r="R390">
        <v>2</v>
      </c>
      <c r="S390">
        <v>1</v>
      </c>
      <c r="T390">
        <v>3</v>
      </c>
      <c r="U390">
        <v>1</v>
      </c>
      <c r="V390">
        <v>5</v>
      </c>
      <c r="W390">
        <v>2</v>
      </c>
      <c r="X390">
        <v>4</v>
      </c>
      <c r="Y390">
        <v>1</v>
      </c>
      <c r="Z390">
        <v>5</v>
      </c>
      <c r="AA390">
        <v>3</v>
      </c>
      <c r="AB390">
        <v>4</v>
      </c>
      <c r="AC390">
        <v>2</v>
      </c>
      <c r="AD390">
        <v>7</v>
      </c>
      <c r="AE390">
        <v>4</v>
      </c>
      <c r="AF390">
        <v>5</v>
      </c>
      <c r="AG390">
        <v>2</v>
      </c>
      <c r="AH390">
        <v>3</v>
      </c>
      <c r="AI390">
        <v>4</v>
      </c>
      <c r="AJ390">
        <v>3</v>
      </c>
      <c r="AK390">
        <v>3</v>
      </c>
      <c r="AL390">
        <v>2</v>
      </c>
      <c r="AM390">
        <v>4</v>
      </c>
      <c r="AN390">
        <v>3</v>
      </c>
      <c r="AO390">
        <v>2</v>
      </c>
      <c r="AP390">
        <v>6</v>
      </c>
      <c r="AQ390">
        <v>-9</v>
      </c>
    </row>
    <row r="391" spans="1:43" x14ac:dyDescent="0.2">
      <c r="A391">
        <v>17527</v>
      </c>
      <c r="B391">
        <v>0</v>
      </c>
      <c r="C391">
        <v>1997</v>
      </c>
      <c r="D391" s="1">
        <v>43773.824999999997</v>
      </c>
      <c r="E391" t="s">
        <v>154</v>
      </c>
      <c r="F391">
        <v>3</v>
      </c>
      <c r="G391">
        <v>2</v>
      </c>
      <c r="H391">
        <v>4</v>
      </c>
      <c r="I391">
        <v>3</v>
      </c>
      <c r="J391">
        <v>4</v>
      </c>
      <c r="K391">
        <v>2</v>
      </c>
      <c r="L391">
        <v>5</v>
      </c>
      <c r="M391">
        <v>4</v>
      </c>
      <c r="N391">
        <v>1</v>
      </c>
      <c r="O391">
        <v>4</v>
      </c>
      <c r="P391">
        <v>4</v>
      </c>
      <c r="Q391">
        <v>1</v>
      </c>
      <c r="R391">
        <v>5</v>
      </c>
      <c r="S391">
        <v>3</v>
      </c>
      <c r="T391">
        <v>4</v>
      </c>
      <c r="U391">
        <v>5</v>
      </c>
      <c r="V391">
        <v>1</v>
      </c>
      <c r="W391">
        <v>4</v>
      </c>
      <c r="X391">
        <v>2</v>
      </c>
      <c r="Y391">
        <v>5</v>
      </c>
      <c r="Z391">
        <v>1</v>
      </c>
      <c r="AA391">
        <v>11</v>
      </c>
      <c r="AB391">
        <v>4</v>
      </c>
      <c r="AC391">
        <v>6</v>
      </c>
      <c r="AD391">
        <v>5</v>
      </c>
      <c r="AE391">
        <v>4</v>
      </c>
      <c r="AF391">
        <v>6</v>
      </c>
      <c r="AG391">
        <v>4</v>
      </c>
      <c r="AH391">
        <v>4</v>
      </c>
      <c r="AI391">
        <v>2</v>
      </c>
      <c r="AJ391">
        <v>4</v>
      </c>
      <c r="AK391">
        <v>11</v>
      </c>
      <c r="AL391">
        <v>5</v>
      </c>
      <c r="AM391">
        <v>4</v>
      </c>
      <c r="AN391">
        <v>6</v>
      </c>
      <c r="AO391">
        <v>6</v>
      </c>
      <c r="AP391">
        <v>5</v>
      </c>
      <c r="AQ391">
        <v>2</v>
      </c>
    </row>
    <row r="392" spans="1:43" x14ac:dyDescent="0.2">
      <c r="A392">
        <v>17583</v>
      </c>
      <c r="B392">
        <v>0</v>
      </c>
      <c r="C392">
        <v>2003</v>
      </c>
      <c r="D392" s="1">
        <v>43774.35</v>
      </c>
      <c r="E392" t="s">
        <v>155</v>
      </c>
      <c r="F392">
        <v>1</v>
      </c>
      <c r="G392">
        <v>5</v>
      </c>
      <c r="H392">
        <v>1</v>
      </c>
      <c r="I392">
        <v>2</v>
      </c>
      <c r="J392">
        <v>4</v>
      </c>
      <c r="K392">
        <v>2</v>
      </c>
      <c r="L392">
        <v>4</v>
      </c>
      <c r="M392">
        <v>5</v>
      </c>
      <c r="N392">
        <v>5</v>
      </c>
      <c r="O392">
        <v>3</v>
      </c>
      <c r="P392">
        <v>3</v>
      </c>
      <c r="Q392">
        <v>3</v>
      </c>
      <c r="R392">
        <v>4</v>
      </c>
      <c r="S392">
        <v>4</v>
      </c>
      <c r="T392">
        <v>5</v>
      </c>
      <c r="U392">
        <v>5</v>
      </c>
      <c r="V392">
        <v>1</v>
      </c>
      <c r="W392">
        <v>5</v>
      </c>
      <c r="X392">
        <v>1</v>
      </c>
      <c r="Y392">
        <v>1</v>
      </c>
      <c r="Z392">
        <v>5</v>
      </c>
      <c r="AA392">
        <v>14</v>
      </c>
      <c r="AB392">
        <v>4</v>
      </c>
      <c r="AC392">
        <v>7</v>
      </c>
      <c r="AD392">
        <v>7</v>
      </c>
      <c r="AE392">
        <v>4</v>
      </c>
      <c r="AF392">
        <v>7</v>
      </c>
      <c r="AG392">
        <v>4</v>
      </c>
      <c r="AH392">
        <v>4</v>
      </c>
      <c r="AI392">
        <v>2</v>
      </c>
      <c r="AJ392">
        <v>6</v>
      </c>
      <c r="AK392">
        <v>5</v>
      </c>
      <c r="AL392">
        <v>5</v>
      </c>
      <c r="AM392">
        <v>4</v>
      </c>
      <c r="AN392">
        <v>2</v>
      </c>
      <c r="AO392">
        <v>3</v>
      </c>
      <c r="AP392">
        <v>6</v>
      </c>
      <c r="AQ392">
        <v>-11</v>
      </c>
    </row>
    <row r="393" spans="1:43" x14ac:dyDescent="0.2">
      <c r="A393">
        <v>17603</v>
      </c>
      <c r="B393">
        <v>0</v>
      </c>
      <c r="C393">
        <v>1951</v>
      </c>
      <c r="D393" s="1">
        <v>43774.534722222219</v>
      </c>
      <c r="E393" t="s">
        <v>156</v>
      </c>
      <c r="F393">
        <v>2</v>
      </c>
      <c r="G393">
        <v>2</v>
      </c>
      <c r="H393">
        <v>4</v>
      </c>
      <c r="I393">
        <v>5</v>
      </c>
      <c r="J393">
        <v>5</v>
      </c>
      <c r="K393">
        <v>1</v>
      </c>
      <c r="L393">
        <v>1</v>
      </c>
      <c r="M393">
        <v>5</v>
      </c>
      <c r="N393">
        <v>3</v>
      </c>
      <c r="O393">
        <v>3</v>
      </c>
      <c r="P393">
        <v>3</v>
      </c>
      <c r="Q393">
        <v>1</v>
      </c>
      <c r="R393">
        <v>3</v>
      </c>
      <c r="S393">
        <v>2</v>
      </c>
      <c r="T393">
        <v>5</v>
      </c>
      <c r="U393">
        <v>5</v>
      </c>
      <c r="V393">
        <v>1</v>
      </c>
      <c r="W393">
        <v>5</v>
      </c>
      <c r="X393">
        <v>1</v>
      </c>
      <c r="Y393">
        <v>4</v>
      </c>
      <c r="Z393">
        <v>2</v>
      </c>
      <c r="AA393">
        <v>4</v>
      </c>
      <c r="AB393">
        <v>16</v>
      </c>
      <c r="AC393">
        <v>3</v>
      </c>
      <c r="AD393">
        <v>4</v>
      </c>
      <c r="AE393">
        <v>4</v>
      </c>
      <c r="AF393">
        <v>6</v>
      </c>
      <c r="AG393">
        <v>4</v>
      </c>
      <c r="AH393">
        <v>3</v>
      </c>
      <c r="AI393">
        <v>2</v>
      </c>
      <c r="AJ393">
        <v>6</v>
      </c>
      <c r="AK393">
        <v>6</v>
      </c>
      <c r="AL393">
        <v>5</v>
      </c>
      <c r="AM393">
        <v>4</v>
      </c>
      <c r="AN393">
        <v>5</v>
      </c>
      <c r="AO393">
        <v>3</v>
      </c>
      <c r="AP393">
        <v>9</v>
      </c>
      <c r="AQ393">
        <v>27</v>
      </c>
    </row>
    <row r="394" spans="1:43" x14ac:dyDescent="0.2">
      <c r="A394">
        <v>17605</v>
      </c>
      <c r="B394">
        <v>0</v>
      </c>
      <c r="C394">
        <v>1995</v>
      </c>
      <c r="D394" s="1">
        <v>43774.569444444445</v>
      </c>
      <c r="E394" t="s">
        <v>157</v>
      </c>
      <c r="F394">
        <v>1</v>
      </c>
      <c r="G394">
        <v>1</v>
      </c>
      <c r="H394">
        <v>5</v>
      </c>
      <c r="I394">
        <v>1</v>
      </c>
      <c r="J394">
        <v>1</v>
      </c>
      <c r="K394">
        <v>5</v>
      </c>
      <c r="L394">
        <v>1</v>
      </c>
      <c r="M394">
        <v>5</v>
      </c>
      <c r="N394">
        <v>1</v>
      </c>
      <c r="O394">
        <v>1</v>
      </c>
      <c r="P394">
        <v>3</v>
      </c>
      <c r="Q394">
        <v>1</v>
      </c>
      <c r="R394">
        <v>4</v>
      </c>
      <c r="S394">
        <v>1</v>
      </c>
      <c r="T394">
        <v>4</v>
      </c>
      <c r="U394">
        <v>1</v>
      </c>
      <c r="V394">
        <v>5</v>
      </c>
      <c r="W394">
        <v>3</v>
      </c>
      <c r="X394">
        <v>3</v>
      </c>
      <c r="Y394">
        <v>1</v>
      </c>
      <c r="Z394">
        <v>5</v>
      </c>
      <c r="AA394">
        <v>9</v>
      </c>
      <c r="AB394">
        <v>5</v>
      </c>
      <c r="AC394">
        <v>3</v>
      </c>
      <c r="AD394">
        <v>11</v>
      </c>
      <c r="AE394">
        <v>3</v>
      </c>
      <c r="AF394">
        <v>11</v>
      </c>
      <c r="AG394">
        <v>3</v>
      </c>
      <c r="AH394">
        <v>3</v>
      </c>
      <c r="AI394">
        <v>2</v>
      </c>
      <c r="AJ394">
        <v>4</v>
      </c>
      <c r="AK394">
        <v>7</v>
      </c>
      <c r="AL394">
        <v>3</v>
      </c>
      <c r="AM394">
        <v>3</v>
      </c>
      <c r="AN394">
        <v>3</v>
      </c>
      <c r="AO394">
        <v>12</v>
      </c>
      <c r="AP394">
        <v>5</v>
      </c>
      <c r="AQ394">
        <v>5</v>
      </c>
    </row>
    <row r="395" spans="1:43" x14ac:dyDescent="0.2">
      <c r="A395">
        <v>17664</v>
      </c>
      <c r="B395">
        <v>0</v>
      </c>
      <c r="C395">
        <v>1999</v>
      </c>
      <c r="D395" s="1">
        <v>43774.775694444441</v>
      </c>
      <c r="E395" t="s">
        <v>158</v>
      </c>
      <c r="F395">
        <v>2</v>
      </c>
      <c r="G395">
        <v>4</v>
      </c>
      <c r="H395">
        <v>2</v>
      </c>
      <c r="I395">
        <v>2</v>
      </c>
      <c r="J395">
        <v>2</v>
      </c>
      <c r="K395">
        <v>4</v>
      </c>
      <c r="L395">
        <v>4</v>
      </c>
      <c r="M395">
        <v>5</v>
      </c>
      <c r="N395">
        <v>4</v>
      </c>
      <c r="O395">
        <v>3</v>
      </c>
      <c r="P395">
        <v>1</v>
      </c>
      <c r="Q395">
        <v>2</v>
      </c>
      <c r="R395">
        <v>4</v>
      </c>
      <c r="S395">
        <v>2</v>
      </c>
      <c r="T395">
        <v>5</v>
      </c>
      <c r="U395">
        <v>4</v>
      </c>
      <c r="V395">
        <v>2</v>
      </c>
      <c r="W395">
        <v>5</v>
      </c>
      <c r="X395">
        <v>1</v>
      </c>
      <c r="Y395">
        <v>1</v>
      </c>
      <c r="Z395">
        <v>5</v>
      </c>
      <c r="AA395">
        <v>20</v>
      </c>
      <c r="AB395">
        <v>17</v>
      </c>
      <c r="AC395">
        <v>7</v>
      </c>
      <c r="AD395">
        <v>16</v>
      </c>
      <c r="AE395">
        <v>13</v>
      </c>
      <c r="AF395">
        <v>11</v>
      </c>
      <c r="AG395">
        <v>76</v>
      </c>
      <c r="AH395">
        <v>8</v>
      </c>
      <c r="AI395">
        <v>12</v>
      </c>
      <c r="AJ395">
        <v>10</v>
      </c>
      <c r="AK395">
        <v>12</v>
      </c>
      <c r="AL395">
        <v>10</v>
      </c>
      <c r="AM395">
        <v>5</v>
      </c>
      <c r="AN395">
        <v>9</v>
      </c>
      <c r="AO395">
        <v>5</v>
      </c>
      <c r="AP395">
        <v>11</v>
      </c>
      <c r="AQ395">
        <v>-10</v>
      </c>
    </row>
    <row r="396" spans="1:43" x14ac:dyDescent="0.2">
      <c r="A396">
        <v>17661</v>
      </c>
      <c r="B396">
        <v>1</v>
      </c>
      <c r="C396">
        <v>1997</v>
      </c>
      <c r="D396" s="1">
        <v>43774.781944444447</v>
      </c>
      <c r="E396" t="s">
        <v>31</v>
      </c>
      <c r="F396">
        <v>2</v>
      </c>
      <c r="G396">
        <v>2</v>
      </c>
      <c r="H396">
        <v>4</v>
      </c>
      <c r="I396">
        <v>3</v>
      </c>
      <c r="J396">
        <v>5</v>
      </c>
      <c r="K396">
        <v>1</v>
      </c>
      <c r="L396">
        <v>4</v>
      </c>
      <c r="M396">
        <v>3</v>
      </c>
      <c r="N396">
        <v>2</v>
      </c>
      <c r="O396">
        <v>4</v>
      </c>
      <c r="P396">
        <v>4</v>
      </c>
      <c r="Q396">
        <v>1</v>
      </c>
      <c r="R396">
        <v>4</v>
      </c>
      <c r="S396">
        <v>2</v>
      </c>
      <c r="T396">
        <v>5</v>
      </c>
      <c r="U396">
        <v>4</v>
      </c>
      <c r="V396">
        <v>2</v>
      </c>
      <c r="W396">
        <v>4</v>
      </c>
      <c r="X396">
        <v>2</v>
      </c>
      <c r="Y396">
        <v>1</v>
      </c>
      <c r="Z396">
        <v>5</v>
      </c>
      <c r="AA396">
        <v>15</v>
      </c>
      <c r="AB396">
        <v>3</v>
      </c>
      <c r="AC396">
        <v>4</v>
      </c>
      <c r="AD396">
        <v>2</v>
      </c>
      <c r="AE396">
        <v>3</v>
      </c>
      <c r="AF396">
        <v>274</v>
      </c>
      <c r="AG396">
        <v>16</v>
      </c>
      <c r="AH396">
        <v>2</v>
      </c>
      <c r="AI396">
        <v>2</v>
      </c>
      <c r="AJ396">
        <v>2</v>
      </c>
      <c r="AK396">
        <v>3</v>
      </c>
      <c r="AL396">
        <v>3</v>
      </c>
      <c r="AM396">
        <v>2</v>
      </c>
      <c r="AN396">
        <v>3</v>
      </c>
      <c r="AO396">
        <v>2</v>
      </c>
      <c r="AP396">
        <v>5</v>
      </c>
      <c r="AQ396">
        <v>-30</v>
      </c>
    </row>
    <row r="397" spans="1:43" x14ac:dyDescent="0.2">
      <c r="A397">
        <v>17638</v>
      </c>
      <c r="B397">
        <v>1</v>
      </c>
      <c r="C397">
        <v>1998</v>
      </c>
      <c r="D397" s="1">
        <v>43774.80972222222</v>
      </c>
      <c r="E397" t="s">
        <v>60</v>
      </c>
      <c r="F397">
        <v>1</v>
      </c>
      <c r="G397">
        <v>2</v>
      </c>
      <c r="H397">
        <v>4</v>
      </c>
      <c r="I397">
        <v>1</v>
      </c>
      <c r="J397">
        <v>3</v>
      </c>
      <c r="K397">
        <v>3</v>
      </c>
      <c r="L397">
        <v>1</v>
      </c>
      <c r="M397">
        <v>2</v>
      </c>
      <c r="N397">
        <v>1</v>
      </c>
      <c r="O397">
        <v>2</v>
      </c>
      <c r="P397">
        <v>2</v>
      </c>
      <c r="Q397">
        <v>1</v>
      </c>
      <c r="R397">
        <v>2</v>
      </c>
      <c r="S397">
        <v>1</v>
      </c>
      <c r="T397">
        <v>5</v>
      </c>
      <c r="U397">
        <v>4</v>
      </c>
      <c r="V397">
        <v>2</v>
      </c>
      <c r="W397">
        <v>2</v>
      </c>
      <c r="X397">
        <v>4</v>
      </c>
      <c r="Y397">
        <v>1</v>
      </c>
      <c r="Z397">
        <v>5</v>
      </c>
      <c r="AA397">
        <v>7</v>
      </c>
      <c r="AB397">
        <v>13</v>
      </c>
      <c r="AC397">
        <v>3</v>
      </c>
      <c r="AD397">
        <v>7</v>
      </c>
      <c r="AE397">
        <v>5</v>
      </c>
      <c r="AF397">
        <v>8</v>
      </c>
      <c r="AG397">
        <v>3</v>
      </c>
      <c r="AH397">
        <v>3</v>
      </c>
      <c r="AI397">
        <v>2</v>
      </c>
      <c r="AJ397">
        <v>2</v>
      </c>
      <c r="AK397">
        <v>5</v>
      </c>
      <c r="AL397">
        <v>4</v>
      </c>
      <c r="AM397">
        <v>4</v>
      </c>
      <c r="AN397">
        <v>4</v>
      </c>
      <c r="AO397">
        <v>5</v>
      </c>
      <c r="AP397">
        <v>5</v>
      </c>
      <c r="AQ397">
        <v>-24</v>
      </c>
    </row>
    <row r="398" spans="1:43" x14ac:dyDescent="0.2">
      <c r="A398">
        <v>17679</v>
      </c>
      <c r="B398">
        <v>0</v>
      </c>
      <c r="C398">
        <v>1997</v>
      </c>
      <c r="D398" s="1">
        <v>43774.845138888886</v>
      </c>
      <c r="E398" t="s">
        <v>31</v>
      </c>
      <c r="F398">
        <v>4</v>
      </c>
      <c r="G398">
        <v>1</v>
      </c>
      <c r="H398">
        <v>5</v>
      </c>
      <c r="I398">
        <v>2</v>
      </c>
      <c r="J398">
        <v>4</v>
      </c>
      <c r="K398">
        <v>2</v>
      </c>
      <c r="L398">
        <v>4</v>
      </c>
      <c r="M398">
        <v>4</v>
      </c>
      <c r="N398">
        <v>5</v>
      </c>
      <c r="O398">
        <v>5</v>
      </c>
      <c r="P398">
        <v>5</v>
      </c>
      <c r="Q398">
        <v>2</v>
      </c>
      <c r="R398">
        <v>4</v>
      </c>
      <c r="S398">
        <v>4</v>
      </c>
      <c r="T398">
        <v>5</v>
      </c>
      <c r="U398">
        <v>1</v>
      </c>
      <c r="V398">
        <v>5</v>
      </c>
      <c r="W398">
        <v>4</v>
      </c>
      <c r="X398">
        <v>2</v>
      </c>
      <c r="Y398">
        <v>2</v>
      </c>
      <c r="Z398">
        <v>4</v>
      </c>
      <c r="AA398">
        <v>27</v>
      </c>
      <c r="AB398">
        <v>4</v>
      </c>
      <c r="AC398">
        <v>4</v>
      </c>
      <c r="AD398">
        <v>4</v>
      </c>
      <c r="AE398">
        <v>3</v>
      </c>
      <c r="AF398">
        <v>8</v>
      </c>
      <c r="AG398">
        <v>4</v>
      </c>
      <c r="AH398">
        <v>9</v>
      </c>
      <c r="AI398">
        <v>3</v>
      </c>
      <c r="AJ398">
        <v>18</v>
      </c>
      <c r="AK398">
        <v>7</v>
      </c>
      <c r="AL398">
        <v>5</v>
      </c>
      <c r="AM398">
        <v>15</v>
      </c>
      <c r="AN398">
        <v>16</v>
      </c>
      <c r="AO398">
        <v>17</v>
      </c>
      <c r="AP398">
        <v>58</v>
      </c>
      <c r="AQ398">
        <v>-20</v>
      </c>
    </row>
    <row r="399" spans="1:43" x14ac:dyDescent="0.2">
      <c r="A399">
        <v>17652</v>
      </c>
      <c r="B399">
        <v>0</v>
      </c>
      <c r="C399">
        <v>1995</v>
      </c>
      <c r="D399" s="1">
        <v>43774.958333333336</v>
      </c>
      <c r="E399" t="s">
        <v>159</v>
      </c>
      <c r="F399">
        <v>3</v>
      </c>
      <c r="G399">
        <v>1</v>
      </c>
      <c r="H399">
        <v>5</v>
      </c>
      <c r="I399">
        <v>1</v>
      </c>
      <c r="J399">
        <v>5</v>
      </c>
      <c r="K399">
        <v>1</v>
      </c>
      <c r="L399">
        <v>3</v>
      </c>
      <c r="M399">
        <v>3</v>
      </c>
      <c r="N399">
        <v>2</v>
      </c>
      <c r="O399">
        <v>2</v>
      </c>
      <c r="P399">
        <v>2</v>
      </c>
      <c r="Q399">
        <v>2</v>
      </c>
      <c r="R399">
        <v>2</v>
      </c>
      <c r="S399">
        <v>1</v>
      </c>
      <c r="T399">
        <v>4</v>
      </c>
      <c r="U399">
        <v>2</v>
      </c>
      <c r="V399">
        <v>4</v>
      </c>
      <c r="W399">
        <v>5</v>
      </c>
      <c r="X399">
        <v>1</v>
      </c>
      <c r="Y399">
        <v>2</v>
      </c>
      <c r="Z399">
        <v>4</v>
      </c>
      <c r="AA399">
        <v>7</v>
      </c>
      <c r="AB399">
        <v>10</v>
      </c>
      <c r="AC399">
        <v>5</v>
      </c>
      <c r="AD399">
        <v>6</v>
      </c>
      <c r="AE399">
        <v>6</v>
      </c>
      <c r="AF399">
        <v>9</v>
      </c>
      <c r="AG399">
        <v>5</v>
      </c>
      <c r="AH399">
        <v>3</v>
      </c>
      <c r="AI399">
        <v>3</v>
      </c>
      <c r="AJ399">
        <v>4</v>
      </c>
      <c r="AK399">
        <v>5</v>
      </c>
      <c r="AL399">
        <v>3</v>
      </c>
      <c r="AM399">
        <v>4</v>
      </c>
      <c r="AN399">
        <v>3</v>
      </c>
      <c r="AO399">
        <v>9</v>
      </c>
      <c r="AP399">
        <v>15</v>
      </c>
      <c r="AQ399">
        <v>-30</v>
      </c>
    </row>
    <row r="400" spans="1:43" x14ac:dyDescent="0.2">
      <c r="A400">
        <v>17699</v>
      </c>
      <c r="B400">
        <v>0</v>
      </c>
      <c r="C400">
        <v>1997</v>
      </c>
      <c r="D400" s="1">
        <v>43774.96597222222</v>
      </c>
      <c r="E400" t="s">
        <v>60</v>
      </c>
      <c r="F400">
        <v>4</v>
      </c>
      <c r="G400">
        <v>2</v>
      </c>
      <c r="H400">
        <v>4</v>
      </c>
      <c r="I400">
        <v>1</v>
      </c>
      <c r="J400">
        <v>1</v>
      </c>
      <c r="K400">
        <v>5</v>
      </c>
      <c r="L400">
        <v>1</v>
      </c>
      <c r="M400">
        <v>1</v>
      </c>
      <c r="N400">
        <v>1</v>
      </c>
      <c r="O400">
        <v>1</v>
      </c>
      <c r="P400">
        <v>1</v>
      </c>
      <c r="Q400">
        <v>1</v>
      </c>
      <c r="R400">
        <v>1</v>
      </c>
      <c r="S400">
        <v>1</v>
      </c>
      <c r="T400">
        <v>3</v>
      </c>
      <c r="U400">
        <v>4</v>
      </c>
      <c r="V400">
        <v>2</v>
      </c>
      <c r="W400">
        <v>2</v>
      </c>
      <c r="X400">
        <v>4</v>
      </c>
      <c r="Y400">
        <v>1</v>
      </c>
      <c r="Z400">
        <v>5</v>
      </c>
      <c r="AA400">
        <v>10</v>
      </c>
      <c r="AB400">
        <v>5</v>
      </c>
      <c r="AC400">
        <v>3</v>
      </c>
      <c r="AD400">
        <v>4</v>
      </c>
      <c r="AE400">
        <v>4</v>
      </c>
      <c r="AF400">
        <v>4</v>
      </c>
      <c r="AG400">
        <v>5</v>
      </c>
      <c r="AH400">
        <v>2</v>
      </c>
      <c r="AI400">
        <v>1</v>
      </c>
      <c r="AJ400">
        <v>2</v>
      </c>
      <c r="AK400">
        <v>3</v>
      </c>
      <c r="AL400">
        <v>2</v>
      </c>
      <c r="AM400">
        <v>3</v>
      </c>
      <c r="AN400">
        <v>5</v>
      </c>
      <c r="AO400">
        <v>7</v>
      </c>
      <c r="AP400">
        <v>9</v>
      </c>
      <c r="AQ400">
        <v>-23</v>
      </c>
    </row>
    <row r="401" spans="1:43" x14ac:dyDescent="0.2">
      <c r="A401">
        <v>17765</v>
      </c>
      <c r="B401">
        <v>0</v>
      </c>
      <c r="C401">
        <v>1997</v>
      </c>
      <c r="D401" s="1">
        <v>43775.468055555553</v>
      </c>
      <c r="E401" t="s">
        <v>160</v>
      </c>
      <c r="F401">
        <v>5</v>
      </c>
      <c r="G401">
        <v>1</v>
      </c>
      <c r="H401">
        <v>5</v>
      </c>
      <c r="I401">
        <v>1</v>
      </c>
      <c r="J401">
        <v>4</v>
      </c>
      <c r="K401">
        <v>2</v>
      </c>
      <c r="L401">
        <v>2</v>
      </c>
      <c r="M401">
        <v>4</v>
      </c>
      <c r="N401">
        <v>5</v>
      </c>
      <c r="O401">
        <v>5</v>
      </c>
      <c r="P401">
        <v>5</v>
      </c>
      <c r="Q401">
        <v>1</v>
      </c>
      <c r="R401">
        <v>3</v>
      </c>
      <c r="S401">
        <v>1</v>
      </c>
      <c r="T401">
        <v>5</v>
      </c>
      <c r="U401">
        <v>2</v>
      </c>
      <c r="V401">
        <v>4</v>
      </c>
      <c r="W401">
        <v>4</v>
      </c>
      <c r="X401">
        <v>2</v>
      </c>
      <c r="Y401">
        <v>1</v>
      </c>
      <c r="Z401">
        <v>5</v>
      </c>
      <c r="AA401">
        <v>4</v>
      </c>
      <c r="AB401">
        <v>11</v>
      </c>
      <c r="AC401">
        <v>4</v>
      </c>
      <c r="AD401">
        <v>6</v>
      </c>
      <c r="AE401">
        <v>5</v>
      </c>
      <c r="AF401">
        <v>6</v>
      </c>
      <c r="AG401">
        <v>3</v>
      </c>
      <c r="AH401">
        <v>4</v>
      </c>
      <c r="AI401">
        <v>2</v>
      </c>
      <c r="AJ401">
        <v>5</v>
      </c>
      <c r="AK401">
        <v>5</v>
      </c>
      <c r="AL401">
        <v>4</v>
      </c>
      <c r="AM401">
        <v>3</v>
      </c>
      <c r="AN401">
        <v>3</v>
      </c>
      <c r="AO401">
        <v>4</v>
      </c>
      <c r="AP401">
        <v>8</v>
      </c>
      <c r="AQ401">
        <v>-7</v>
      </c>
    </row>
    <row r="402" spans="1:43" x14ac:dyDescent="0.2">
      <c r="A402">
        <v>17804</v>
      </c>
      <c r="B402">
        <v>1</v>
      </c>
      <c r="C402">
        <v>1998</v>
      </c>
      <c r="D402" s="1">
        <v>43775.504861111112</v>
      </c>
      <c r="E402" t="s">
        <v>209</v>
      </c>
      <c r="F402">
        <v>1</v>
      </c>
      <c r="G402">
        <v>1</v>
      </c>
      <c r="H402">
        <v>5</v>
      </c>
      <c r="I402">
        <v>1</v>
      </c>
      <c r="J402">
        <v>4</v>
      </c>
      <c r="K402">
        <v>2</v>
      </c>
      <c r="L402">
        <v>1</v>
      </c>
      <c r="M402">
        <v>2</v>
      </c>
      <c r="N402">
        <v>1</v>
      </c>
      <c r="O402">
        <v>1</v>
      </c>
      <c r="P402">
        <v>1</v>
      </c>
      <c r="Q402">
        <v>1</v>
      </c>
      <c r="R402">
        <v>2</v>
      </c>
      <c r="S402">
        <v>1</v>
      </c>
      <c r="T402">
        <v>4</v>
      </c>
      <c r="U402">
        <v>3</v>
      </c>
      <c r="V402">
        <v>3</v>
      </c>
      <c r="W402">
        <v>4</v>
      </c>
      <c r="X402">
        <v>2</v>
      </c>
      <c r="Y402">
        <v>1</v>
      </c>
      <c r="Z402">
        <v>5</v>
      </c>
      <c r="AA402">
        <v>3</v>
      </c>
      <c r="AB402">
        <v>6</v>
      </c>
      <c r="AC402">
        <v>3</v>
      </c>
      <c r="AD402">
        <v>30</v>
      </c>
      <c r="AE402">
        <v>15</v>
      </c>
      <c r="AF402">
        <v>46</v>
      </c>
      <c r="AG402">
        <v>25</v>
      </c>
      <c r="AH402">
        <v>4</v>
      </c>
      <c r="AI402">
        <v>77</v>
      </c>
      <c r="AJ402">
        <v>12</v>
      </c>
      <c r="AK402">
        <v>6</v>
      </c>
      <c r="AL402">
        <v>120</v>
      </c>
      <c r="AM402">
        <v>5</v>
      </c>
      <c r="AN402">
        <v>4</v>
      </c>
      <c r="AO402">
        <v>5</v>
      </c>
      <c r="AP402">
        <v>7</v>
      </c>
      <c r="AQ402">
        <v>-33</v>
      </c>
    </row>
    <row r="403" spans="1:43" x14ac:dyDescent="0.2">
      <c r="A403">
        <v>17764</v>
      </c>
      <c r="B403">
        <v>0</v>
      </c>
      <c r="C403">
        <v>1963</v>
      </c>
      <c r="D403" s="1">
        <v>43775.522222222222</v>
      </c>
      <c r="E403" t="s">
        <v>60</v>
      </c>
      <c r="F403">
        <v>2</v>
      </c>
      <c r="G403">
        <v>1</v>
      </c>
      <c r="H403">
        <v>5</v>
      </c>
      <c r="I403">
        <v>1</v>
      </c>
      <c r="J403">
        <v>2</v>
      </c>
      <c r="K403">
        <v>4</v>
      </c>
      <c r="L403">
        <v>2</v>
      </c>
      <c r="M403">
        <v>1</v>
      </c>
      <c r="N403">
        <v>1</v>
      </c>
      <c r="O403">
        <v>2</v>
      </c>
      <c r="P403">
        <v>3</v>
      </c>
      <c r="Q403">
        <v>1</v>
      </c>
      <c r="R403">
        <v>1</v>
      </c>
      <c r="S403">
        <v>1</v>
      </c>
      <c r="T403">
        <v>4</v>
      </c>
      <c r="U403">
        <v>5</v>
      </c>
      <c r="V403">
        <v>1</v>
      </c>
      <c r="W403">
        <v>2</v>
      </c>
      <c r="X403">
        <v>4</v>
      </c>
      <c r="Y403">
        <v>1</v>
      </c>
      <c r="Z403">
        <v>5</v>
      </c>
      <c r="AA403">
        <v>17</v>
      </c>
      <c r="AB403">
        <v>14</v>
      </c>
      <c r="AC403">
        <v>7</v>
      </c>
      <c r="AD403">
        <v>9</v>
      </c>
      <c r="AE403">
        <v>10</v>
      </c>
      <c r="AF403">
        <v>11</v>
      </c>
      <c r="AG403">
        <v>21</v>
      </c>
      <c r="AH403">
        <v>8</v>
      </c>
      <c r="AI403">
        <v>4</v>
      </c>
      <c r="AJ403">
        <v>7</v>
      </c>
      <c r="AK403">
        <v>5</v>
      </c>
      <c r="AL403">
        <v>7</v>
      </c>
      <c r="AM403">
        <v>10</v>
      </c>
      <c r="AN403">
        <v>15</v>
      </c>
      <c r="AO403">
        <v>9</v>
      </c>
      <c r="AP403">
        <v>9</v>
      </c>
      <c r="AQ403">
        <v>-21</v>
      </c>
    </row>
    <row r="404" spans="1:43" x14ac:dyDescent="0.2">
      <c r="A404">
        <v>17629</v>
      </c>
      <c r="B404">
        <v>0</v>
      </c>
      <c r="C404">
        <v>1987</v>
      </c>
      <c r="D404" s="1">
        <v>43775.691666666666</v>
      </c>
      <c r="E404" t="s">
        <v>31</v>
      </c>
      <c r="F404">
        <v>4</v>
      </c>
      <c r="G404">
        <v>4</v>
      </c>
      <c r="H404">
        <v>2</v>
      </c>
      <c r="I404">
        <v>2</v>
      </c>
      <c r="J404">
        <v>4</v>
      </c>
      <c r="K404">
        <v>2</v>
      </c>
      <c r="L404">
        <v>4</v>
      </c>
      <c r="M404">
        <v>4</v>
      </c>
      <c r="N404">
        <v>4</v>
      </c>
      <c r="O404">
        <v>5</v>
      </c>
      <c r="P404">
        <v>5</v>
      </c>
      <c r="Q404">
        <v>1</v>
      </c>
      <c r="R404">
        <v>2</v>
      </c>
      <c r="S404">
        <v>2</v>
      </c>
      <c r="T404">
        <v>4</v>
      </c>
      <c r="U404">
        <v>2</v>
      </c>
      <c r="V404">
        <v>4</v>
      </c>
      <c r="W404">
        <v>4</v>
      </c>
      <c r="X404">
        <v>2</v>
      </c>
      <c r="Y404">
        <v>3</v>
      </c>
      <c r="Z404">
        <v>3</v>
      </c>
      <c r="AA404">
        <v>21</v>
      </c>
      <c r="AB404">
        <v>7</v>
      </c>
      <c r="AC404">
        <v>3</v>
      </c>
      <c r="AD404">
        <v>8</v>
      </c>
      <c r="AE404">
        <v>6</v>
      </c>
      <c r="AF404">
        <v>7</v>
      </c>
      <c r="AG404">
        <v>5</v>
      </c>
      <c r="AH404">
        <v>11</v>
      </c>
      <c r="AI404">
        <v>4</v>
      </c>
      <c r="AJ404">
        <v>4</v>
      </c>
      <c r="AK404">
        <v>5</v>
      </c>
      <c r="AL404">
        <v>6</v>
      </c>
      <c r="AM404">
        <v>4</v>
      </c>
      <c r="AN404">
        <v>6</v>
      </c>
      <c r="AO404">
        <v>3</v>
      </c>
      <c r="AP404">
        <v>6</v>
      </c>
      <c r="AQ404">
        <v>-29</v>
      </c>
    </row>
    <row r="405" spans="1:43" x14ac:dyDescent="0.2">
      <c r="A405">
        <v>17879</v>
      </c>
      <c r="B405">
        <v>1</v>
      </c>
      <c r="C405">
        <v>1994</v>
      </c>
      <c r="D405" s="1">
        <v>43775.783333333333</v>
      </c>
      <c r="E405" t="s">
        <v>209</v>
      </c>
      <c r="F405">
        <v>2</v>
      </c>
      <c r="G405">
        <v>1</v>
      </c>
      <c r="H405">
        <v>5</v>
      </c>
      <c r="I405">
        <v>1</v>
      </c>
      <c r="J405">
        <v>4</v>
      </c>
      <c r="K405">
        <v>2</v>
      </c>
      <c r="L405">
        <v>4</v>
      </c>
      <c r="M405">
        <v>2</v>
      </c>
      <c r="N405">
        <v>2</v>
      </c>
      <c r="O405">
        <v>2</v>
      </c>
      <c r="P405">
        <v>3</v>
      </c>
      <c r="Q405">
        <v>1</v>
      </c>
      <c r="R405">
        <v>3</v>
      </c>
      <c r="S405">
        <v>3</v>
      </c>
      <c r="T405">
        <v>5</v>
      </c>
      <c r="U405">
        <v>1</v>
      </c>
      <c r="V405">
        <v>5</v>
      </c>
      <c r="W405">
        <v>4</v>
      </c>
      <c r="X405">
        <v>2</v>
      </c>
      <c r="Y405">
        <v>1</v>
      </c>
      <c r="Z405">
        <v>5</v>
      </c>
      <c r="AA405">
        <v>25</v>
      </c>
      <c r="AB405">
        <v>5</v>
      </c>
      <c r="AC405">
        <v>18</v>
      </c>
      <c r="AD405">
        <v>7</v>
      </c>
      <c r="AE405">
        <v>11</v>
      </c>
      <c r="AF405">
        <v>9</v>
      </c>
      <c r="AG405">
        <v>9</v>
      </c>
      <c r="AH405">
        <v>3</v>
      </c>
      <c r="AI405">
        <v>3</v>
      </c>
      <c r="AJ405">
        <v>4</v>
      </c>
      <c r="AK405">
        <v>5</v>
      </c>
      <c r="AL405">
        <v>3</v>
      </c>
      <c r="AM405">
        <v>4</v>
      </c>
      <c r="AN405">
        <v>3</v>
      </c>
      <c r="AO405">
        <v>5</v>
      </c>
      <c r="AP405">
        <v>7</v>
      </c>
      <c r="AQ405">
        <v>-22</v>
      </c>
    </row>
    <row r="406" spans="1:43" x14ac:dyDescent="0.2">
      <c r="A406">
        <v>17880</v>
      </c>
      <c r="B406">
        <v>0</v>
      </c>
      <c r="C406">
        <v>1959</v>
      </c>
      <c r="D406" s="1">
        <v>43775.786111111112</v>
      </c>
      <c r="E406" t="s">
        <v>161</v>
      </c>
      <c r="F406">
        <v>2</v>
      </c>
      <c r="G406">
        <v>1</v>
      </c>
      <c r="H406">
        <v>5</v>
      </c>
      <c r="I406">
        <v>1</v>
      </c>
      <c r="J406">
        <v>2</v>
      </c>
      <c r="K406">
        <v>4</v>
      </c>
      <c r="L406">
        <v>2</v>
      </c>
      <c r="M406">
        <v>1</v>
      </c>
      <c r="N406">
        <v>1</v>
      </c>
      <c r="O406">
        <v>2</v>
      </c>
      <c r="P406">
        <v>3</v>
      </c>
      <c r="Q406">
        <v>1</v>
      </c>
      <c r="R406">
        <v>1</v>
      </c>
      <c r="S406">
        <v>1</v>
      </c>
      <c r="T406">
        <v>3</v>
      </c>
      <c r="U406">
        <v>1</v>
      </c>
      <c r="V406">
        <v>5</v>
      </c>
      <c r="W406">
        <v>2</v>
      </c>
      <c r="X406">
        <v>4</v>
      </c>
      <c r="Y406">
        <v>3</v>
      </c>
      <c r="Z406">
        <v>3</v>
      </c>
      <c r="AA406">
        <v>13</v>
      </c>
      <c r="AB406">
        <v>12</v>
      </c>
      <c r="AC406">
        <v>4</v>
      </c>
      <c r="AD406">
        <v>6</v>
      </c>
      <c r="AE406">
        <v>3</v>
      </c>
      <c r="AF406">
        <v>7</v>
      </c>
      <c r="AG406">
        <v>4</v>
      </c>
      <c r="AH406">
        <v>2</v>
      </c>
      <c r="AI406">
        <v>3</v>
      </c>
      <c r="AJ406">
        <v>4</v>
      </c>
      <c r="AK406">
        <v>5</v>
      </c>
      <c r="AL406">
        <v>2</v>
      </c>
      <c r="AM406">
        <v>4</v>
      </c>
      <c r="AN406">
        <v>5</v>
      </c>
      <c r="AO406">
        <v>5</v>
      </c>
      <c r="AP406">
        <v>4</v>
      </c>
      <c r="AQ406">
        <v>-31</v>
      </c>
    </row>
    <row r="407" spans="1:43" x14ac:dyDescent="0.2">
      <c r="A407">
        <v>17884</v>
      </c>
      <c r="B407">
        <v>1</v>
      </c>
      <c r="C407">
        <v>1995</v>
      </c>
      <c r="D407" s="1">
        <v>43775.809027777781</v>
      </c>
      <c r="E407" t="s">
        <v>162</v>
      </c>
      <c r="F407">
        <v>2</v>
      </c>
      <c r="G407">
        <v>1</v>
      </c>
      <c r="H407">
        <v>5</v>
      </c>
      <c r="I407">
        <v>1</v>
      </c>
      <c r="J407">
        <v>1</v>
      </c>
      <c r="K407">
        <v>5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5</v>
      </c>
      <c r="W407">
        <v>1</v>
      </c>
      <c r="X407">
        <v>5</v>
      </c>
      <c r="Y407">
        <v>1</v>
      </c>
      <c r="Z407">
        <v>5</v>
      </c>
      <c r="AA407">
        <v>8</v>
      </c>
      <c r="AB407">
        <v>6</v>
      </c>
      <c r="AC407">
        <v>233</v>
      </c>
      <c r="AD407">
        <v>4</v>
      </c>
      <c r="AE407">
        <v>52</v>
      </c>
      <c r="AF407">
        <v>6</v>
      </c>
      <c r="AG407">
        <v>3</v>
      </c>
      <c r="AH407">
        <v>2</v>
      </c>
      <c r="AI407">
        <v>1</v>
      </c>
      <c r="AJ407">
        <v>4</v>
      </c>
      <c r="AK407">
        <v>2</v>
      </c>
      <c r="AL407">
        <v>2</v>
      </c>
      <c r="AM407">
        <v>4</v>
      </c>
      <c r="AN407">
        <v>3</v>
      </c>
      <c r="AO407">
        <v>4</v>
      </c>
      <c r="AP407">
        <v>7</v>
      </c>
      <c r="AQ407">
        <v>-17</v>
      </c>
    </row>
    <row r="408" spans="1:43" x14ac:dyDescent="0.2">
      <c r="A408">
        <v>17889</v>
      </c>
      <c r="B408">
        <v>0</v>
      </c>
      <c r="C408">
        <v>1996</v>
      </c>
      <c r="D408" s="1">
        <v>43775.824999999997</v>
      </c>
      <c r="E408" t="s">
        <v>70</v>
      </c>
      <c r="F408">
        <v>5</v>
      </c>
      <c r="G408">
        <v>3</v>
      </c>
      <c r="H408">
        <v>3</v>
      </c>
      <c r="I408">
        <v>1</v>
      </c>
      <c r="J408">
        <v>5</v>
      </c>
      <c r="K408">
        <v>1</v>
      </c>
      <c r="L408">
        <v>5</v>
      </c>
      <c r="M408">
        <v>5</v>
      </c>
      <c r="N408">
        <v>5</v>
      </c>
      <c r="O408">
        <v>5</v>
      </c>
      <c r="P408">
        <v>5</v>
      </c>
      <c r="Q408">
        <v>3</v>
      </c>
      <c r="R408">
        <v>5</v>
      </c>
      <c r="S408">
        <v>2</v>
      </c>
      <c r="T408">
        <v>5</v>
      </c>
      <c r="U408">
        <v>5</v>
      </c>
      <c r="V408">
        <v>1</v>
      </c>
      <c r="W408">
        <v>5</v>
      </c>
      <c r="X408">
        <v>1</v>
      </c>
      <c r="Y408">
        <v>1</v>
      </c>
      <c r="Z408">
        <v>5</v>
      </c>
      <c r="AA408">
        <v>13</v>
      </c>
      <c r="AB408">
        <v>15</v>
      </c>
      <c r="AC408">
        <v>5</v>
      </c>
      <c r="AD408">
        <v>4</v>
      </c>
      <c r="AE408">
        <v>5</v>
      </c>
      <c r="AF408">
        <v>7</v>
      </c>
      <c r="AG408">
        <v>4</v>
      </c>
      <c r="AH408">
        <v>4</v>
      </c>
      <c r="AI408">
        <v>2</v>
      </c>
      <c r="AJ408">
        <v>8</v>
      </c>
      <c r="AK408">
        <v>4</v>
      </c>
      <c r="AL408">
        <v>3</v>
      </c>
      <c r="AM408">
        <v>3</v>
      </c>
      <c r="AN408">
        <v>3</v>
      </c>
      <c r="AO408">
        <v>3</v>
      </c>
      <c r="AP408">
        <v>6</v>
      </c>
      <c r="AQ408">
        <v>-11</v>
      </c>
    </row>
    <row r="409" spans="1:43" x14ac:dyDescent="0.2">
      <c r="A409">
        <v>17890</v>
      </c>
      <c r="B409">
        <v>0</v>
      </c>
      <c r="C409">
        <v>1992</v>
      </c>
      <c r="D409" s="1">
        <v>43775.825694444444</v>
      </c>
      <c r="E409" t="s">
        <v>50</v>
      </c>
      <c r="F409">
        <v>2</v>
      </c>
      <c r="G409">
        <v>2</v>
      </c>
      <c r="H409">
        <v>4</v>
      </c>
      <c r="I409">
        <v>2</v>
      </c>
      <c r="J409">
        <v>5</v>
      </c>
      <c r="K409">
        <v>1</v>
      </c>
      <c r="L409">
        <v>5</v>
      </c>
      <c r="M409">
        <v>5</v>
      </c>
      <c r="N409">
        <v>4</v>
      </c>
      <c r="O409">
        <v>4</v>
      </c>
      <c r="P409">
        <v>4</v>
      </c>
      <c r="Q409">
        <v>1</v>
      </c>
      <c r="R409">
        <v>3</v>
      </c>
      <c r="S409">
        <v>2</v>
      </c>
      <c r="T409">
        <v>4</v>
      </c>
      <c r="U409">
        <v>5</v>
      </c>
      <c r="V409">
        <v>1</v>
      </c>
      <c r="W409">
        <v>5</v>
      </c>
      <c r="X409">
        <v>1</v>
      </c>
      <c r="Y409">
        <v>1</v>
      </c>
      <c r="Z409">
        <v>5</v>
      </c>
      <c r="AA409">
        <v>4</v>
      </c>
      <c r="AB409">
        <v>16</v>
      </c>
      <c r="AC409">
        <v>6</v>
      </c>
      <c r="AD409">
        <v>7</v>
      </c>
      <c r="AE409">
        <v>5</v>
      </c>
      <c r="AF409">
        <v>14</v>
      </c>
      <c r="AG409">
        <v>7</v>
      </c>
      <c r="AH409">
        <v>6</v>
      </c>
      <c r="AI409">
        <v>2</v>
      </c>
      <c r="AJ409">
        <v>4</v>
      </c>
      <c r="AK409">
        <v>6</v>
      </c>
      <c r="AL409">
        <v>5</v>
      </c>
      <c r="AM409">
        <v>5</v>
      </c>
      <c r="AN409">
        <v>4</v>
      </c>
      <c r="AO409">
        <v>4</v>
      </c>
      <c r="AP409">
        <v>6</v>
      </c>
      <c r="AQ409">
        <v>-26</v>
      </c>
    </row>
    <row r="410" spans="1:43" x14ac:dyDescent="0.2">
      <c r="A410">
        <v>17898</v>
      </c>
      <c r="B410">
        <v>0</v>
      </c>
      <c r="C410">
        <v>1986</v>
      </c>
      <c r="D410" s="1">
        <v>43775.922222222223</v>
      </c>
      <c r="E410" t="s">
        <v>60</v>
      </c>
      <c r="F410">
        <v>5</v>
      </c>
      <c r="G410">
        <v>5</v>
      </c>
      <c r="H410">
        <v>1</v>
      </c>
      <c r="I410">
        <v>1</v>
      </c>
      <c r="J410">
        <v>1</v>
      </c>
      <c r="K410">
        <v>5</v>
      </c>
      <c r="L410">
        <v>1</v>
      </c>
      <c r="M410">
        <v>4</v>
      </c>
      <c r="N410">
        <v>5</v>
      </c>
      <c r="O410">
        <v>2</v>
      </c>
      <c r="P410">
        <v>2</v>
      </c>
      <c r="Q410">
        <v>1</v>
      </c>
      <c r="R410">
        <v>5</v>
      </c>
      <c r="S410">
        <v>1</v>
      </c>
      <c r="T410">
        <v>5</v>
      </c>
      <c r="U410">
        <v>5</v>
      </c>
      <c r="V410">
        <v>1</v>
      </c>
      <c r="W410">
        <v>2</v>
      </c>
      <c r="X410">
        <v>4</v>
      </c>
      <c r="Y410">
        <v>1</v>
      </c>
      <c r="Z410">
        <v>5</v>
      </c>
      <c r="AA410">
        <v>35</v>
      </c>
      <c r="AB410">
        <v>3</v>
      </c>
      <c r="AC410">
        <v>6</v>
      </c>
      <c r="AD410">
        <v>5</v>
      </c>
      <c r="AE410">
        <v>4</v>
      </c>
      <c r="AF410">
        <v>7</v>
      </c>
      <c r="AG410">
        <v>5</v>
      </c>
      <c r="AH410">
        <v>6</v>
      </c>
      <c r="AI410">
        <v>7</v>
      </c>
      <c r="AJ410">
        <v>3</v>
      </c>
      <c r="AK410">
        <v>3</v>
      </c>
      <c r="AL410">
        <v>3</v>
      </c>
      <c r="AM410">
        <v>2</v>
      </c>
      <c r="AN410">
        <v>3</v>
      </c>
      <c r="AO410">
        <v>3</v>
      </c>
      <c r="AP410">
        <v>7</v>
      </c>
      <c r="AQ410">
        <v>35</v>
      </c>
    </row>
    <row r="411" spans="1:43" x14ac:dyDescent="0.2">
      <c r="A411">
        <v>17902</v>
      </c>
      <c r="B411">
        <v>0</v>
      </c>
      <c r="C411">
        <v>1996</v>
      </c>
      <c r="D411" s="1">
        <v>43775.950694444444</v>
      </c>
      <c r="E411" t="s">
        <v>163</v>
      </c>
      <c r="F411">
        <v>2</v>
      </c>
      <c r="G411">
        <v>1</v>
      </c>
      <c r="H411">
        <v>5</v>
      </c>
      <c r="I411">
        <v>1</v>
      </c>
      <c r="J411">
        <v>5</v>
      </c>
      <c r="K411">
        <v>1</v>
      </c>
      <c r="L411">
        <v>5</v>
      </c>
      <c r="M411">
        <v>2</v>
      </c>
      <c r="N411">
        <v>2</v>
      </c>
      <c r="O411">
        <v>5</v>
      </c>
      <c r="P411">
        <v>2</v>
      </c>
      <c r="Q411">
        <v>1</v>
      </c>
      <c r="R411">
        <v>1</v>
      </c>
      <c r="S411">
        <v>1</v>
      </c>
      <c r="T411">
        <v>5</v>
      </c>
      <c r="U411">
        <v>1</v>
      </c>
      <c r="V411">
        <v>5</v>
      </c>
      <c r="W411">
        <v>5</v>
      </c>
      <c r="X411">
        <v>1</v>
      </c>
      <c r="Y411">
        <v>1</v>
      </c>
      <c r="Z411">
        <v>5</v>
      </c>
      <c r="AA411">
        <v>23</v>
      </c>
      <c r="AB411">
        <v>8</v>
      </c>
      <c r="AC411">
        <v>7</v>
      </c>
      <c r="AD411">
        <v>12</v>
      </c>
      <c r="AE411">
        <v>10</v>
      </c>
      <c r="AF411">
        <v>32</v>
      </c>
      <c r="AG411">
        <v>8</v>
      </c>
      <c r="AH411">
        <v>11</v>
      </c>
      <c r="AI411">
        <v>40</v>
      </c>
      <c r="AJ411">
        <v>10</v>
      </c>
      <c r="AK411">
        <v>39</v>
      </c>
      <c r="AL411">
        <v>27</v>
      </c>
      <c r="AM411">
        <v>6</v>
      </c>
      <c r="AN411">
        <v>10</v>
      </c>
      <c r="AO411">
        <v>10</v>
      </c>
      <c r="AP411">
        <v>18</v>
      </c>
      <c r="AQ411">
        <v>5</v>
      </c>
    </row>
    <row r="412" spans="1:43" x14ac:dyDescent="0.2">
      <c r="A412">
        <v>17914</v>
      </c>
      <c r="B412">
        <v>0</v>
      </c>
      <c r="C412">
        <v>2000</v>
      </c>
      <c r="D412" s="1">
        <v>43775.970138888886</v>
      </c>
      <c r="E412" t="s">
        <v>154</v>
      </c>
      <c r="F412">
        <v>4</v>
      </c>
      <c r="G412">
        <v>5</v>
      </c>
      <c r="H412">
        <v>1</v>
      </c>
      <c r="I412">
        <v>1</v>
      </c>
      <c r="J412">
        <v>5</v>
      </c>
      <c r="K412">
        <v>1</v>
      </c>
      <c r="L412">
        <v>2</v>
      </c>
      <c r="M412">
        <v>3</v>
      </c>
      <c r="N412">
        <v>1</v>
      </c>
      <c r="O412">
        <v>1</v>
      </c>
      <c r="P412">
        <v>3</v>
      </c>
      <c r="Q412">
        <v>3</v>
      </c>
      <c r="R412">
        <v>2</v>
      </c>
      <c r="S412">
        <v>1</v>
      </c>
      <c r="T412">
        <v>5</v>
      </c>
      <c r="U412">
        <v>5</v>
      </c>
      <c r="V412">
        <v>1</v>
      </c>
      <c r="W412">
        <v>5</v>
      </c>
      <c r="X412">
        <v>1</v>
      </c>
      <c r="Y412">
        <v>1</v>
      </c>
      <c r="Z412">
        <v>5</v>
      </c>
      <c r="AA412">
        <v>17</v>
      </c>
      <c r="AB412">
        <v>15</v>
      </c>
      <c r="AC412">
        <v>7</v>
      </c>
      <c r="AD412">
        <v>4</v>
      </c>
      <c r="AE412">
        <v>5</v>
      </c>
      <c r="AF412">
        <v>7</v>
      </c>
      <c r="AG412">
        <v>5</v>
      </c>
      <c r="AH412">
        <v>3</v>
      </c>
      <c r="AI412">
        <v>6</v>
      </c>
      <c r="AJ412">
        <v>4</v>
      </c>
      <c r="AK412">
        <v>5</v>
      </c>
      <c r="AL412">
        <v>3</v>
      </c>
      <c r="AM412">
        <v>4</v>
      </c>
      <c r="AN412">
        <v>3</v>
      </c>
      <c r="AO412">
        <v>3</v>
      </c>
      <c r="AP412">
        <v>6</v>
      </c>
      <c r="AQ412">
        <v>28</v>
      </c>
    </row>
    <row r="413" spans="1:43" x14ac:dyDescent="0.2">
      <c r="A413">
        <v>17924</v>
      </c>
      <c r="B413">
        <v>0</v>
      </c>
      <c r="C413">
        <v>1980</v>
      </c>
      <c r="D413" s="1">
        <v>43776.297222222223</v>
      </c>
      <c r="E413" t="s">
        <v>164</v>
      </c>
      <c r="F413">
        <v>5</v>
      </c>
      <c r="G413">
        <v>1</v>
      </c>
      <c r="H413">
        <v>5</v>
      </c>
      <c r="I413">
        <v>1</v>
      </c>
      <c r="J413">
        <v>5</v>
      </c>
      <c r="K413">
        <v>1</v>
      </c>
      <c r="L413">
        <v>2</v>
      </c>
      <c r="M413">
        <v>5</v>
      </c>
      <c r="N413">
        <v>2</v>
      </c>
      <c r="O413">
        <v>5</v>
      </c>
      <c r="P413">
        <v>5</v>
      </c>
      <c r="Q413">
        <v>1</v>
      </c>
      <c r="R413">
        <v>2</v>
      </c>
      <c r="S413">
        <v>1</v>
      </c>
      <c r="T413">
        <v>5</v>
      </c>
      <c r="U413">
        <v>4</v>
      </c>
      <c r="V413">
        <v>2</v>
      </c>
      <c r="W413">
        <v>4</v>
      </c>
      <c r="X413">
        <v>2</v>
      </c>
      <c r="Y413">
        <v>1</v>
      </c>
      <c r="Z413">
        <v>5</v>
      </c>
      <c r="AA413">
        <v>5</v>
      </c>
      <c r="AB413">
        <v>5</v>
      </c>
      <c r="AC413">
        <v>4</v>
      </c>
      <c r="AD413">
        <v>7</v>
      </c>
      <c r="AE413">
        <v>6</v>
      </c>
      <c r="AF413">
        <v>39</v>
      </c>
      <c r="AG413">
        <v>7</v>
      </c>
      <c r="AH413">
        <v>5</v>
      </c>
      <c r="AI413">
        <v>88</v>
      </c>
      <c r="AJ413">
        <v>5</v>
      </c>
      <c r="AK413">
        <v>6</v>
      </c>
      <c r="AL413">
        <v>4</v>
      </c>
      <c r="AM413">
        <v>5</v>
      </c>
      <c r="AN413">
        <v>6</v>
      </c>
      <c r="AO413">
        <v>6</v>
      </c>
      <c r="AP413">
        <v>7</v>
      </c>
      <c r="AQ413">
        <v>-9</v>
      </c>
    </row>
    <row r="414" spans="1:43" x14ac:dyDescent="0.2">
      <c r="A414">
        <v>17930</v>
      </c>
      <c r="B414">
        <v>1</v>
      </c>
      <c r="C414">
        <v>2002</v>
      </c>
      <c r="D414" s="1">
        <v>43776.313888888886</v>
      </c>
      <c r="E414" t="s">
        <v>209</v>
      </c>
      <c r="F414">
        <v>4</v>
      </c>
      <c r="G414">
        <v>5</v>
      </c>
      <c r="H414">
        <v>1</v>
      </c>
      <c r="I414">
        <v>1</v>
      </c>
      <c r="J414">
        <v>5</v>
      </c>
      <c r="K414">
        <v>1</v>
      </c>
      <c r="L414">
        <v>3</v>
      </c>
      <c r="M414">
        <v>4</v>
      </c>
      <c r="N414">
        <v>3</v>
      </c>
      <c r="O414">
        <v>4</v>
      </c>
      <c r="P414">
        <v>3</v>
      </c>
      <c r="Q414">
        <v>1</v>
      </c>
      <c r="R414">
        <v>4</v>
      </c>
      <c r="S414">
        <v>2</v>
      </c>
      <c r="T414">
        <v>4</v>
      </c>
      <c r="U414">
        <v>5</v>
      </c>
      <c r="V414">
        <v>1</v>
      </c>
      <c r="W414">
        <v>5</v>
      </c>
      <c r="X414">
        <v>1</v>
      </c>
      <c r="Y414">
        <v>3</v>
      </c>
      <c r="Z414">
        <v>3</v>
      </c>
      <c r="AA414">
        <v>24</v>
      </c>
      <c r="AB414">
        <v>6</v>
      </c>
      <c r="AC414">
        <v>6</v>
      </c>
      <c r="AD414">
        <v>11</v>
      </c>
      <c r="AE414">
        <v>5</v>
      </c>
      <c r="AF414">
        <v>6</v>
      </c>
      <c r="AG414">
        <v>5</v>
      </c>
      <c r="AH414">
        <v>8</v>
      </c>
      <c r="AI414">
        <v>7</v>
      </c>
      <c r="AJ414">
        <v>5</v>
      </c>
      <c r="AK414">
        <v>8</v>
      </c>
      <c r="AL414">
        <v>5</v>
      </c>
      <c r="AM414">
        <v>4</v>
      </c>
      <c r="AN414">
        <v>3</v>
      </c>
      <c r="AO414">
        <v>5</v>
      </c>
      <c r="AP414">
        <v>4</v>
      </c>
      <c r="AQ414">
        <v>-24</v>
      </c>
    </row>
    <row r="415" spans="1:43" x14ac:dyDescent="0.2">
      <c r="A415">
        <v>17958</v>
      </c>
      <c r="B415">
        <v>0</v>
      </c>
      <c r="C415">
        <v>1955</v>
      </c>
      <c r="D415" s="1">
        <v>43776.491666666669</v>
      </c>
      <c r="E415" t="s">
        <v>54</v>
      </c>
      <c r="F415">
        <v>1</v>
      </c>
      <c r="G415">
        <v>3</v>
      </c>
      <c r="H415">
        <v>3</v>
      </c>
      <c r="I415">
        <v>1</v>
      </c>
      <c r="J415">
        <v>5</v>
      </c>
      <c r="K415">
        <v>1</v>
      </c>
      <c r="L415">
        <v>2</v>
      </c>
      <c r="M415">
        <v>4</v>
      </c>
      <c r="N415">
        <v>5</v>
      </c>
      <c r="O415">
        <v>3</v>
      </c>
      <c r="P415">
        <v>3</v>
      </c>
      <c r="Q415">
        <v>2</v>
      </c>
      <c r="R415">
        <v>4</v>
      </c>
      <c r="S415">
        <v>4</v>
      </c>
      <c r="T415">
        <v>5</v>
      </c>
      <c r="U415">
        <v>4</v>
      </c>
      <c r="V415">
        <v>2</v>
      </c>
      <c r="W415">
        <v>5</v>
      </c>
      <c r="X415">
        <v>1</v>
      </c>
      <c r="Y415">
        <v>1</v>
      </c>
      <c r="Z415">
        <v>5</v>
      </c>
      <c r="AA415">
        <v>3</v>
      </c>
      <c r="AB415">
        <v>13</v>
      </c>
      <c r="AC415">
        <v>3</v>
      </c>
      <c r="AD415">
        <v>4</v>
      </c>
      <c r="AE415">
        <v>6</v>
      </c>
      <c r="AF415">
        <v>7</v>
      </c>
      <c r="AG415">
        <v>7</v>
      </c>
      <c r="AH415">
        <v>3</v>
      </c>
      <c r="AI415">
        <v>2</v>
      </c>
      <c r="AJ415">
        <v>7</v>
      </c>
      <c r="AK415">
        <v>5</v>
      </c>
      <c r="AL415">
        <v>4</v>
      </c>
      <c r="AM415">
        <v>5</v>
      </c>
      <c r="AN415">
        <v>4</v>
      </c>
      <c r="AO415">
        <v>3</v>
      </c>
      <c r="AP415">
        <v>7</v>
      </c>
      <c r="AQ415">
        <v>-8</v>
      </c>
    </row>
    <row r="416" spans="1:43" x14ac:dyDescent="0.2">
      <c r="A416">
        <v>17962</v>
      </c>
      <c r="B416">
        <v>0</v>
      </c>
      <c r="C416">
        <v>1974</v>
      </c>
      <c r="D416" s="1">
        <v>43776.517361111109</v>
      </c>
      <c r="E416" t="s">
        <v>38</v>
      </c>
      <c r="F416">
        <v>2</v>
      </c>
      <c r="G416">
        <v>2</v>
      </c>
      <c r="H416">
        <v>4</v>
      </c>
      <c r="I416">
        <v>1</v>
      </c>
      <c r="J416">
        <v>2</v>
      </c>
      <c r="K416">
        <v>4</v>
      </c>
      <c r="L416">
        <v>2</v>
      </c>
      <c r="M416">
        <v>4</v>
      </c>
      <c r="N416">
        <v>1</v>
      </c>
      <c r="O416">
        <v>3</v>
      </c>
      <c r="P416">
        <v>3</v>
      </c>
      <c r="Q416">
        <v>1</v>
      </c>
      <c r="R416">
        <v>1</v>
      </c>
      <c r="S416">
        <v>1</v>
      </c>
      <c r="T416">
        <v>4</v>
      </c>
      <c r="U416">
        <v>5</v>
      </c>
      <c r="V416">
        <v>1</v>
      </c>
      <c r="W416">
        <v>3</v>
      </c>
      <c r="X416">
        <v>3</v>
      </c>
      <c r="Y416">
        <v>1</v>
      </c>
      <c r="Z416">
        <v>5</v>
      </c>
      <c r="AA416">
        <v>7</v>
      </c>
      <c r="AB416">
        <v>5</v>
      </c>
      <c r="AC416">
        <v>4</v>
      </c>
      <c r="AD416">
        <v>10</v>
      </c>
      <c r="AE416">
        <v>5</v>
      </c>
      <c r="AF416">
        <v>8</v>
      </c>
      <c r="AG416">
        <v>4</v>
      </c>
      <c r="AH416">
        <v>7</v>
      </c>
      <c r="AI416">
        <v>54</v>
      </c>
      <c r="AJ416">
        <v>3</v>
      </c>
      <c r="AK416">
        <v>6</v>
      </c>
      <c r="AL416">
        <v>2</v>
      </c>
      <c r="AM416">
        <v>4</v>
      </c>
      <c r="AN416">
        <v>5</v>
      </c>
      <c r="AO416">
        <v>4</v>
      </c>
      <c r="AP416">
        <v>4</v>
      </c>
      <c r="AQ416">
        <v>-33</v>
      </c>
    </row>
    <row r="417" spans="1:43" x14ac:dyDescent="0.2">
      <c r="A417">
        <v>17992</v>
      </c>
      <c r="B417">
        <v>0</v>
      </c>
      <c r="C417">
        <v>1999</v>
      </c>
      <c r="D417" s="1">
        <v>43776.586111111108</v>
      </c>
      <c r="E417" t="s">
        <v>165</v>
      </c>
      <c r="F417">
        <v>3</v>
      </c>
      <c r="G417">
        <v>1</v>
      </c>
      <c r="H417">
        <v>5</v>
      </c>
      <c r="I417">
        <v>1</v>
      </c>
      <c r="J417">
        <v>5</v>
      </c>
      <c r="K417">
        <v>1</v>
      </c>
      <c r="L417">
        <v>4</v>
      </c>
      <c r="M417">
        <v>4</v>
      </c>
      <c r="N417">
        <v>2</v>
      </c>
      <c r="O417">
        <v>5</v>
      </c>
      <c r="P417">
        <v>5</v>
      </c>
      <c r="Q417">
        <v>1</v>
      </c>
      <c r="R417">
        <v>2</v>
      </c>
      <c r="S417">
        <v>1</v>
      </c>
      <c r="T417">
        <v>5</v>
      </c>
      <c r="U417">
        <v>1</v>
      </c>
      <c r="V417">
        <v>5</v>
      </c>
      <c r="W417">
        <v>5</v>
      </c>
      <c r="X417">
        <v>1</v>
      </c>
      <c r="Y417">
        <v>1</v>
      </c>
      <c r="Z417">
        <v>5</v>
      </c>
      <c r="AA417">
        <v>19</v>
      </c>
      <c r="AB417">
        <v>7</v>
      </c>
      <c r="AC417">
        <v>5</v>
      </c>
      <c r="AD417">
        <v>5</v>
      </c>
      <c r="AE417">
        <v>5</v>
      </c>
      <c r="AF417">
        <v>13</v>
      </c>
      <c r="AG417">
        <v>4</v>
      </c>
      <c r="AH417">
        <v>8</v>
      </c>
      <c r="AI417">
        <v>2</v>
      </c>
      <c r="AJ417">
        <v>4</v>
      </c>
      <c r="AK417">
        <v>5</v>
      </c>
      <c r="AL417">
        <v>3</v>
      </c>
      <c r="AM417">
        <v>4</v>
      </c>
      <c r="AN417">
        <v>3</v>
      </c>
      <c r="AO417">
        <v>4</v>
      </c>
      <c r="AP417">
        <v>5</v>
      </c>
      <c r="AQ417">
        <v>-25</v>
      </c>
    </row>
    <row r="418" spans="1:43" x14ac:dyDescent="0.2">
      <c r="A418">
        <v>17988</v>
      </c>
      <c r="B418">
        <v>0</v>
      </c>
      <c r="C418">
        <v>1964</v>
      </c>
      <c r="D418" s="1">
        <v>43776.593055555553</v>
      </c>
      <c r="E418" t="s">
        <v>31</v>
      </c>
      <c r="F418">
        <v>2</v>
      </c>
      <c r="G418">
        <v>2</v>
      </c>
      <c r="H418">
        <v>4</v>
      </c>
      <c r="I418">
        <v>2</v>
      </c>
      <c r="J418">
        <v>2</v>
      </c>
      <c r="K418">
        <v>4</v>
      </c>
      <c r="L418">
        <v>4</v>
      </c>
      <c r="M418">
        <v>5</v>
      </c>
      <c r="N418">
        <v>4</v>
      </c>
      <c r="O418">
        <v>5</v>
      </c>
      <c r="P418">
        <v>4</v>
      </c>
      <c r="Q418">
        <v>1</v>
      </c>
      <c r="R418">
        <v>2</v>
      </c>
      <c r="S418">
        <v>1</v>
      </c>
      <c r="T418">
        <v>4</v>
      </c>
      <c r="U418">
        <v>5</v>
      </c>
      <c r="V418">
        <v>1</v>
      </c>
      <c r="W418">
        <v>4</v>
      </c>
      <c r="X418">
        <v>2</v>
      </c>
      <c r="Y418">
        <v>1</v>
      </c>
      <c r="Z418">
        <v>5</v>
      </c>
      <c r="AA418">
        <v>26</v>
      </c>
      <c r="AB418">
        <v>11</v>
      </c>
      <c r="AC418">
        <v>5</v>
      </c>
      <c r="AD418">
        <v>9</v>
      </c>
      <c r="AE418">
        <v>8</v>
      </c>
      <c r="AF418">
        <v>10</v>
      </c>
      <c r="AG418">
        <v>8</v>
      </c>
      <c r="AH418">
        <v>7</v>
      </c>
      <c r="AI418">
        <v>9</v>
      </c>
      <c r="AJ418">
        <v>5</v>
      </c>
      <c r="AK418">
        <v>8</v>
      </c>
      <c r="AL418">
        <v>4</v>
      </c>
      <c r="AM418">
        <v>5</v>
      </c>
      <c r="AN418">
        <v>5</v>
      </c>
      <c r="AO418">
        <v>5</v>
      </c>
      <c r="AP418">
        <v>13</v>
      </c>
      <c r="AQ418">
        <v>-21</v>
      </c>
    </row>
    <row r="419" spans="1:43" x14ac:dyDescent="0.2">
      <c r="A419">
        <v>17995</v>
      </c>
      <c r="B419">
        <v>0</v>
      </c>
      <c r="C419">
        <v>1967</v>
      </c>
      <c r="D419" s="1">
        <v>43776.612500000003</v>
      </c>
      <c r="E419" t="s">
        <v>54</v>
      </c>
      <c r="F419">
        <v>2</v>
      </c>
      <c r="G419">
        <v>1</v>
      </c>
      <c r="H419">
        <v>5</v>
      </c>
      <c r="I419">
        <v>2</v>
      </c>
      <c r="J419">
        <v>4</v>
      </c>
      <c r="K419">
        <v>2</v>
      </c>
      <c r="L419">
        <v>4</v>
      </c>
      <c r="M419">
        <v>4</v>
      </c>
      <c r="N419">
        <v>4</v>
      </c>
      <c r="O419">
        <v>4</v>
      </c>
      <c r="P419">
        <v>4</v>
      </c>
      <c r="Q419">
        <v>2</v>
      </c>
      <c r="R419">
        <v>2</v>
      </c>
      <c r="S419">
        <v>2</v>
      </c>
      <c r="T419">
        <v>4</v>
      </c>
      <c r="U419">
        <v>5</v>
      </c>
      <c r="V419">
        <v>1</v>
      </c>
      <c r="W419">
        <v>5</v>
      </c>
      <c r="X419">
        <v>1</v>
      </c>
      <c r="Y419">
        <v>3</v>
      </c>
      <c r="Z419">
        <v>3</v>
      </c>
      <c r="AA419">
        <v>9</v>
      </c>
      <c r="AB419">
        <v>9</v>
      </c>
      <c r="AC419">
        <v>10</v>
      </c>
      <c r="AD419">
        <v>3</v>
      </c>
      <c r="AE419">
        <v>5</v>
      </c>
      <c r="AF419">
        <v>6</v>
      </c>
      <c r="AG419">
        <v>4</v>
      </c>
      <c r="AH419">
        <v>7</v>
      </c>
      <c r="AI419">
        <v>2</v>
      </c>
      <c r="AJ419">
        <v>4</v>
      </c>
      <c r="AK419">
        <v>4</v>
      </c>
      <c r="AL419">
        <v>3</v>
      </c>
      <c r="AM419">
        <v>6</v>
      </c>
      <c r="AN419">
        <v>6</v>
      </c>
      <c r="AO419">
        <v>3</v>
      </c>
      <c r="AP419">
        <v>8</v>
      </c>
      <c r="AQ419">
        <v>-28</v>
      </c>
    </row>
    <row r="420" spans="1:43" x14ac:dyDescent="0.2">
      <c r="A420">
        <v>16485</v>
      </c>
      <c r="B420">
        <v>0</v>
      </c>
      <c r="C420">
        <v>1994</v>
      </c>
      <c r="D420" s="1">
        <v>43776.640277777777</v>
      </c>
      <c r="E420" t="s">
        <v>60</v>
      </c>
      <c r="F420">
        <v>2</v>
      </c>
      <c r="G420">
        <v>2</v>
      </c>
      <c r="H420">
        <v>4</v>
      </c>
      <c r="I420">
        <v>1</v>
      </c>
      <c r="J420">
        <v>4</v>
      </c>
      <c r="K420">
        <v>2</v>
      </c>
      <c r="L420">
        <v>2</v>
      </c>
      <c r="M420">
        <v>1</v>
      </c>
      <c r="N420">
        <v>1</v>
      </c>
      <c r="O420">
        <v>2</v>
      </c>
      <c r="P420">
        <v>2</v>
      </c>
      <c r="Q420">
        <v>1</v>
      </c>
      <c r="R420">
        <v>1</v>
      </c>
      <c r="S420">
        <v>1</v>
      </c>
      <c r="T420">
        <v>5</v>
      </c>
      <c r="U420">
        <v>5</v>
      </c>
      <c r="V420">
        <v>1</v>
      </c>
      <c r="W420">
        <v>5</v>
      </c>
      <c r="X420">
        <v>1</v>
      </c>
      <c r="Y420">
        <v>1</v>
      </c>
      <c r="Z420">
        <v>5</v>
      </c>
      <c r="AA420">
        <v>8</v>
      </c>
      <c r="AB420">
        <v>9</v>
      </c>
      <c r="AC420">
        <v>3</v>
      </c>
      <c r="AD420">
        <v>5</v>
      </c>
      <c r="AE420">
        <v>3</v>
      </c>
      <c r="AF420">
        <v>4</v>
      </c>
      <c r="AG420">
        <v>3</v>
      </c>
      <c r="AH420">
        <v>3</v>
      </c>
      <c r="AI420">
        <v>5</v>
      </c>
      <c r="AJ420">
        <v>3</v>
      </c>
      <c r="AK420">
        <v>3</v>
      </c>
      <c r="AL420">
        <v>2</v>
      </c>
      <c r="AM420">
        <v>4</v>
      </c>
      <c r="AN420">
        <v>3</v>
      </c>
      <c r="AO420">
        <v>3</v>
      </c>
      <c r="AP420">
        <v>5</v>
      </c>
      <c r="AQ420">
        <v>-21</v>
      </c>
    </row>
    <row r="421" spans="1:43" x14ac:dyDescent="0.2">
      <c r="A421">
        <v>18003</v>
      </c>
      <c r="B421">
        <v>0</v>
      </c>
      <c r="C421">
        <v>2000</v>
      </c>
      <c r="D421" s="1">
        <v>43776.642361111109</v>
      </c>
      <c r="E421" t="s">
        <v>166</v>
      </c>
      <c r="F421">
        <v>2</v>
      </c>
      <c r="G421">
        <v>1</v>
      </c>
      <c r="H421">
        <v>5</v>
      </c>
      <c r="I421">
        <v>2</v>
      </c>
      <c r="J421">
        <v>4</v>
      </c>
      <c r="K421">
        <v>2</v>
      </c>
      <c r="L421">
        <v>4</v>
      </c>
      <c r="M421">
        <v>5</v>
      </c>
      <c r="N421">
        <v>5</v>
      </c>
      <c r="O421">
        <v>5</v>
      </c>
      <c r="P421">
        <v>5</v>
      </c>
      <c r="Q421">
        <v>1</v>
      </c>
      <c r="R421">
        <v>2</v>
      </c>
      <c r="S421">
        <v>2</v>
      </c>
      <c r="T421">
        <v>4</v>
      </c>
      <c r="U421">
        <v>5</v>
      </c>
      <c r="V421">
        <v>1</v>
      </c>
      <c r="W421">
        <v>4</v>
      </c>
      <c r="X421">
        <v>2</v>
      </c>
      <c r="Y421">
        <v>1</v>
      </c>
      <c r="Z421">
        <v>5</v>
      </c>
      <c r="AA421">
        <v>63</v>
      </c>
      <c r="AB421">
        <v>9</v>
      </c>
      <c r="AC421">
        <v>7</v>
      </c>
      <c r="AD421">
        <v>7</v>
      </c>
      <c r="AE421">
        <v>6</v>
      </c>
      <c r="AF421">
        <v>9</v>
      </c>
      <c r="AG421">
        <v>27</v>
      </c>
      <c r="AH421">
        <v>3</v>
      </c>
      <c r="AI421">
        <v>3</v>
      </c>
      <c r="AJ421">
        <v>4</v>
      </c>
      <c r="AK421">
        <v>13</v>
      </c>
      <c r="AL421">
        <v>3</v>
      </c>
      <c r="AM421">
        <v>4</v>
      </c>
      <c r="AN421">
        <v>3</v>
      </c>
      <c r="AO421">
        <v>121</v>
      </c>
      <c r="AP421">
        <v>9</v>
      </c>
      <c r="AQ421">
        <v>-14</v>
      </c>
    </row>
    <row r="422" spans="1:43" x14ac:dyDescent="0.2">
      <c r="A422">
        <v>18007</v>
      </c>
      <c r="B422">
        <v>0</v>
      </c>
      <c r="C422">
        <v>1981</v>
      </c>
      <c r="D422" s="1">
        <v>43776.663888888892</v>
      </c>
      <c r="E422" t="s">
        <v>54</v>
      </c>
      <c r="F422">
        <v>1</v>
      </c>
      <c r="G422">
        <v>3</v>
      </c>
      <c r="H422">
        <v>3</v>
      </c>
      <c r="I422">
        <v>2</v>
      </c>
      <c r="J422">
        <v>5</v>
      </c>
      <c r="K422">
        <v>1</v>
      </c>
      <c r="L422">
        <v>5</v>
      </c>
      <c r="M422">
        <v>5</v>
      </c>
      <c r="N422">
        <v>5</v>
      </c>
      <c r="O422">
        <v>5</v>
      </c>
      <c r="P422">
        <v>5</v>
      </c>
      <c r="Q422">
        <v>2</v>
      </c>
      <c r="R422">
        <v>5</v>
      </c>
      <c r="S422">
        <v>5</v>
      </c>
      <c r="T422">
        <v>5</v>
      </c>
      <c r="U422">
        <v>1</v>
      </c>
      <c r="V422">
        <v>5</v>
      </c>
      <c r="W422">
        <v>5</v>
      </c>
      <c r="X422">
        <v>1</v>
      </c>
      <c r="Y422">
        <v>1</v>
      </c>
      <c r="Z422">
        <v>5</v>
      </c>
      <c r="AA422">
        <v>10</v>
      </c>
      <c r="AB422">
        <v>11</v>
      </c>
      <c r="AC422">
        <v>5</v>
      </c>
      <c r="AD422">
        <v>21</v>
      </c>
      <c r="AE422">
        <v>6</v>
      </c>
      <c r="AF422">
        <v>22</v>
      </c>
      <c r="AG422">
        <v>4</v>
      </c>
      <c r="AH422">
        <v>4</v>
      </c>
      <c r="AI422">
        <v>2</v>
      </c>
      <c r="AJ422">
        <v>9</v>
      </c>
      <c r="AK422">
        <v>5</v>
      </c>
      <c r="AL422">
        <v>4</v>
      </c>
      <c r="AM422">
        <v>4</v>
      </c>
      <c r="AN422">
        <v>6</v>
      </c>
      <c r="AO422">
        <v>5</v>
      </c>
      <c r="AP422">
        <v>10</v>
      </c>
      <c r="AQ422">
        <v>-6</v>
      </c>
    </row>
    <row r="423" spans="1:43" x14ac:dyDescent="0.2">
      <c r="A423">
        <v>18034</v>
      </c>
      <c r="B423">
        <v>0</v>
      </c>
      <c r="C423">
        <v>2000</v>
      </c>
      <c r="D423" s="1">
        <v>43776.777083333334</v>
      </c>
      <c r="E423" t="s">
        <v>168</v>
      </c>
      <c r="F423">
        <v>1</v>
      </c>
      <c r="G423">
        <v>2</v>
      </c>
      <c r="H423">
        <v>4</v>
      </c>
      <c r="I423">
        <v>1</v>
      </c>
      <c r="J423">
        <v>2</v>
      </c>
      <c r="K423">
        <v>4</v>
      </c>
      <c r="L423">
        <v>1</v>
      </c>
      <c r="M423">
        <v>4</v>
      </c>
      <c r="N423">
        <v>1</v>
      </c>
      <c r="O423">
        <v>4</v>
      </c>
      <c r="P423">
        <v>2</v>
      </c>
      <c r="Q423">
        <v>1</v>
      </c>
      <c r="R423">
        <v>1</v>
      </c>
      <c r="S423">
        <v>1</v>
      </c>
      <c r="T423">
        <v>3</v>
      </c>
      <c r="U423">
        <v>4</v>
      </c>
      <c r="V423">
        <v>2</v>
      </c>
      <c r="W423">
        <v>2</v>
      </c>
      <c r="X423">
        <v>4</v>
      </c>
      <c r="Y423">
        <v>1</v>
      </c>
      <c r="Z423">
        <v>5</v>
      </c>
      <c r="AA423">
        <v>9</v>
      </c>
      <c r="AB423">
        <v>7</v>
      </c>
      <c r="AC423">
        <v>5</v>
      </c>
      <c r="AD423">
        <v>16</v>
      </c>
      <c r="AE423">
        <v>13</v>
      </c>
      <c r="AF423">
        <v>11</v>
      </c>
      <c r="AG423">
        <v>7</v>
      </c>
      <c r="AH423">
        <v>14</v>
      </c>
      <c r="AI423">
        <v>4</v>
      </c>
      <c r="AJ423">
        <v>8</v>
      </c>
      <c r="AK423">
        <v>5</v>
      </c>
      <c r="AL423">
        <v>3</v>
      </c>
      <c r="AM423">
        <v>7</v>
      </c>
      <c r="AN423">
        <v>4</v>
      </c>
      <c r="AO423">
        <v>5</v>
      </c>
      <c r="AP423">
        <v>21</v>
      </c>
      <c r="AQ423">
        <v>-18</v>
      </c>
    </row>
    <row r="424" spans="1:43" x14ac:dyDescent="0.2">
      <c r="A424">
        <v>18040</v>
      </c>
      <c r="B424">
        <v>1</v>
      </c>
      <c r="C424">
        <v>2000</v>
      </c>
      <c r="D424" s="1">
        <v>43776.804166666669</v>
      </c>
      <c r="E424" t="s">
        <v>38</v>
      </c>
      <c r="F424">
        <v>2</v>
      </c>
      <c r="G424">
        <v>2</v>
      </c>
      <c r="H424">
        <v>4</v>
      </c>
      <c r="I424">
        <v>1</v>
      </c>
      <c r="J424">
        <v>4</v>
      </c>
      <c r="K424">
        <v>2</v>
      </c>
      <c r="L424">
        <v>1</v>
      </c>
      <c r="M424">
        <v>2</v>
      </c>
      <c r="N424">
        <v>1</v>
      </c>
      <c r="O424">
        <v>5</v>
      </c>
      <c r="P424">
        <v>5</v>
      </c>
      <c r="Q424">
        <v>1</v>
      </c>
      <c r="R424">
        <v>2</v>
      </c>
      <c r="S424">
        <v>1</v>
      </c>
      <c r="T424">
        <v>5</v>
      </c>
      <c r="U424">
        <v>4</v>
      </c>
      <c r="V424">
        <v>2</v>
      </c>
      <c r="W424">
        <v>3</v>
      </c>
      <c r="X424">
        <v>3</v>
      </c>
      <c r="Y424">
        <v>1</v>
      </c>
      <c r="Z424">
        <v>5</v>
      </c>
      <c r="AA424">
        <v>16</v>
      </c>
      <c r="AB424">
        <v>10</v>
      </c>
      <c r="AC424">
        <v>7</v>
      </c>
      <c r="AD424">
        <v>10</v>
      </c>
      <c r="AE424">
        <v>9</v>
      </c>
      <c r="AF424">
        <v>12</v>
      </c>
      <c r="AG424">
        <v>4</v>
      </c>
      <c r="AH424">
        <v>31</v>
      </c>
      <c r="AI424">
        <v>3</v>
      </c>
      <c r="AJ424">
        <v>5</v>
      </c>
      <c r="AK424">
        <v>15</v>
      </c>
      <c r="AL424">
        <v>3</v>
      </c>
      <c r="AM424">
        <v>6</v>
      </c>
      <c r="AN424">
        <v>7</v>
      </c>
      <c r="AO424">
        <v>6</v>
      </c>
      <c r="AP424">
        <v>54</v>
      </c>
      <c r="AQ424">
        <v>-16</v>
      </c>
    </row>
    <row r="425" spans="1:43" x14ac:dyDescent="0.2">
      <c r="A425">
        <v>18051</v>
      </c>
      <c r="B425">
        <v>0</v>
      </c>
      <c r="C425">
        <v>1998</v>
      </c>
      <c r="D425" s="1">
        <v>43776.841666666667</v>
      </c>
      <c r="E425" t="s">
        <v>38</v>
      </c>
      <c r="F425">
        <v>2</v>
      </c>
      <c r="G425">
        <v>2</v>
      </c>
      <c r="H425">
        <v>4</v>
      </c>
      <c r="I425">
        <v>1</v>
      </c>
      <c r="J425">
        <v>2</v>
      </c>
      <c r="K425">
        <v>4</v>
      </c>
      <c r="L425">
        <v>1</v>
      </c>
      <c r="M425">
        <v>4</v>
      </c>
      <c r="N425">
        <v>1</v>
      </c>
      <c r="O425">
        <v>3</v>
      </c>
      <c r="P425">
        <v>3</v>
      </c>
      <c r="Q425">
        <v>1</v>
      </c>
      <c r="R425">
        <v>1</v>
      </c>
      <c r="S425">
        <v>1</v>
      </c>
      <c r="T425">
        <v>4</v>
      </c>
      <c r="U425">
        <v>2</v>
      </c>
      <c r="V425">
        <v>4</v>
      </c>
      <c r="W425">
        <v>2</v>
      </c>
      <c r="X425">
        <v>4</v>
      </c>
      <c r="Y425">
        <v>1</v>
      </c>
      <c r="Z425">
        <v>5</v>
      </c>
      <c r="AA425">
        <v>10</v>
      </c>
      <c r="AB425">
        <v>7</v>
      </c>
      <c r="AC425">
        <v>4</v>
      </c>
      <c r="AD425">
        <v>7</v>
      </c>
      <c r="AE425">
        <v>5</v>
      </c>
      <c r="AF425">
        <v>7</v>
      </c>
      <c r="AG425">
        <v>5</v>
      </c>
      <c r="AH425">
        <v>5</v>
      </c>
      <c r="AI425">
        <v>12</v>
      </c>
      <c r="AJ425">
        <v>4</v>
      </c>
      <c r="AK425">
        <v>12</v>
      </c>
      <c r="AL425">
        <v>6</v>
      </c>
      <c r="AM425">
        <v>4</v>
      </c>
      <c r="AN425">
        <v>8</v>
      </c>
      <c r="AO425">
        <v>4</v>
      </c>
      <c r="AP425">
        <v>6</v>
      </c>
      <c r="AQ425">
        <v>-28</v>
      </c>
    </row>
    <row r="426" spans="1:43" x14ac:dyDescent="0.2">
      <c r="A426">
        <v>18030</v>
      </c>
      <c r="B426">
        <v>0</v>
      </c>
      <c r="C426">
        <v>1999</v>
      </c>
      <c r="D426" s="1">
        <v>43776.904861111114</v>
      </c>
      <c r="E426" t="s">
        <v>169</v>
      </c>
      <c r="F426">
        <v>1</v>
      </c>
      <c r="G426">
        <v>1</v>
      </c>
      <c r="H426">
        <v>5</v>
      </c>
      <c r="I426">
        <v>1</v>
      </c>
      <c r="J426">
        <v>4</v>
      </c>
      <c r="K426">
        <v>2</v>
      </c>
      <c r="L426">
        <v>1</v>
      </c>
      <c r="M426">
        <v>4</v>
      </c>
      <c r="N426">
        <v>1</v>
      </c>
      <c r="O426">
        <v>2</v>
      </c>
      <c r="P426">
        <v>3</v>
      </c>
      <c r="Q426">
        <v>1</v>
      </c>
      <c r="R426">
        <v>1</v>
      </c>
      <c r="S426">
        <v>1</v>
      </c>
      <c r="T426">
        <v>5</v>
      </c>
      <c r="U426">
        <v>4</v>
      </c>
      <c r="V426">
        <v>2</v>
      </c>
      <c r="W426">
        <v>5</v>
      </c>
      <c r="X426">
        <v>1</v>
      </c>
      <c r="Y426">
        <v>1</v>
      </c>
      <c r="Z426">
        <v>5</v>
      </c>
      <c r="AA426">
        <v>30</v>
      </c>
      <c r="AB426">
        <v>11</v>
      </c>
      <c r="AC426">
        <v>7</v>
      </c>
      <c r="AD426">
        <v>15</v>
      </c>
      <c r="AE426">
        <v>5</v>
      </c>
      <c r="AF426">
        <v>13</v>
      </c>
      <c r="AG426">
        <v>6</v>
      </c>
      <c r="AH426">
        <v>9</v>
      </c>
      <c r="AI426">
        <v>4</v>
      </c>
      <c r="AJ426">
        <v>5</v>
      </c>
      <c r="AK426">
        <v>10</v>
      </c>
      <c r="AL426">
        <v>3</v>
      </c>
      <c r="AM426">
        <v>4</v>
      </c>
      <c r="AN426">
        <v>9</v>
      </c>
      <c r="AO426">
        <v>3</v>
      </c>
      <c r="AP426">
        <v>7</v>
      </c>
      <c r="AQ426">
        <v>-15</v>
      </c>
    </row>
    <row r="427" spans="1:43" x14ac:dyDescent="0.2">
      <c r="A427">
        <v>18068</v>
      </c>
      <c r="B427">
        <v>0</v>
      </c>
      <c r="C427">
        <v>1980</v>
      </c>
      <c r="D427" s="1">
        <v>43776.9375</v>
      </c>
      <c r="E427" t="s">
        <v>170</v>
      </c>
      <c r="F427">
        <v>3</v>
      </c>
      <c r="G427">
        <v>1</v>
      </c>
      <c r="H427">
        <v>5</v>
      </c>
      <c r="I427">
        <v>1</v>
      </c>
      <c r="J427">
        <v>1</v>
      </c>
      <c r="K427">
        <v>5</v>
      </c>
      <c r="L427">
        <v>4</v>
      </c>
      <c r="M427">
        <v>2</v>
      </c>
      <c r="N427">
        <v>1</v>
      </c>
      <c r="O427">
        <v>4</v>
      </c>
      <c r="P427">
        <v>4</v>
      </c>
      <c r="Q427">
        <v>1</v>
      </c>
      <c r="R427">
        <v>1</v>
      </c>
      <c r="S427">
        <v>1</v>
      </c>
      <c r="T427">
        <v>3</v>
      </c>
      <c r="U427">
        <v>1</v>
      </c>
      <c r="V427">
        <v>5</v>
      </c>
      <c r="W427">
        <v>3</v>
      </c>
      <c r="X427">
        <v>3</v>
      </c>
      <c r="Y427">
        <v>3</v>
      </c>
      <c r="Z427">
        <v>3</v>
      </c>
      <c r="AA427">
        <v>59</v>
      </c>
      <c r="AB427">
        <v>9</v>
      </c>
      <c r="AC427">
        <v>9</v>
      </c>
      <c r="AD427">
        <v>9</v>
      </c>
      <c r="AE427">
        <v>10</v>
      </c>
      <c r="AF427">
        <v>16</v>
      </c>
      <c r="AG427">
        <v>8</v>
      </c>
      <c r="AH427">
        <v>16</v>
      </c>
      <c r="AI427">
        <v>4</v>
      </c>
      <c r="AJ427">
        <v>9</v>
      </c>
      <c r="AK427">
        <v>5</v>
      </c>
      <c r="AL427">
        <v>3</v>
      </c>
      <c r="AM427">
        <v>6</v>
      </c>
      <c r="AN427">
        <v>13</v>
      </c>
      <c r="AO427">
        <v>11</v>
      </c>
      <c r="AP427">
        <v>27</v>
      </c>
      <c r="AQ427">
        <v>-22</v>
      </c>
    </row>
    <row r="428" spans="1:43" x14ac:dyDescent="0.2">
      <c r="A428">
        <v>18096</v>
      </c>
      <c r="B428">
        <v>1</v>
      </c>
      <c r="C428">
        <v>1989</v>
      </c>
      <c r="D428" s="1">
        <v>43777.419444444444</v>
      </c>
      <c r="E428" t="s">
        <v>60</v>
      </c>
      <c r="F428">
        <v>2</v>
      </c>
      <c r="G428">
        <v>4</v>
      </c>
      <c r="H428">
        <v>2</v>
      </c>
      <c r="I428">
        <v>1</v>
      </c>
      <c r="J428">
        <v>5</v>
      </c>
      <c r="K428">
        <v>1</v>
      </c>
      <c r="L428">
        <v>3</v>
      </c>
      <c r="M428">
        <v>2</v>
      </c>
      <c r="N428">
        <v>2</v>
      </c>
      <c r="O428">
        <v>4</v>
      </c>
      <c r="P428">
        <v>3</v>
      </c>
      <c r="Q428">
        <v>1</v>
      </c>
      <c r="R428">
        <v>5</v>
      </c>
      <c r="S428">
        <v>1</v>
      </c>
      <c r="T428">
        <v>3</v>
      </c>
      <c r="U428">
        <v>3</v>
      </c>
      <c r="V428">
        <v>3</v>
      </c>
      <c r="W428">
        <v>2</v>
      </c>
      <c r="X428">
        <v>4</v>
      </c>
      <c r="Y428">
        <v>3</v>
      </c>
      <c r="Z428">
        <v>3</v>
      </c>
      <c r="AA428">
        <v>9</v>
      </c>
      <c r="AB428">
        <v>6</v>
      </c>
      <c r="AC428">
        <v>3</v>
      </c>
      <c r="AD428">
        <v>3</v>
      </c>
      <c r="AE428">
        <v>3</v>
      </c>
      <c r="AF428">
        <v>5</v>
      </c>
      <c r="AG428">
        <v>2</v>
      </c>
      <c r="AH428">
        <v>2</v>
      </c>
      <c r="AI428">
        <v>2</v>
      </c>
      <c r="AJ428">
        <v>2</v>
      </c>
      <c r="AK428">
        <v>5</v>
      </c>
      <c r="AL428">
        <v>2</v>
      </c>
      <c r="AM428">
        <v>3</v>
      </c>
      <c r="AN428">
        <v>3</v>
      </c>
      <c r="AO428">
        <v>3</v>
      </c>
      <c r="AP428">
        <v>5</v>
      </c>
      <c r="AQ428">
        <v>8</v>
      </c>
    </row>
    <row r="429" spans="1:43" x14ac:dyDescent="0.2">
      <c r="A429">
        <v>14807</v>
      </c>
      <c r="B429">
        <v>0</v>
      </c>
      <c r="C429">
        <v>2000</v>
      </c>
      <c r="D429" s="1">
        <v>43777.461805555555</v>
      </c>
      <c r="E429" t="s">
        <v>171</v>
      </c>
      <c r="F429">
        <v>1</v>
      </c>
      <c r="G429">
        <v>5</v>
      </c>
      <c r="H429">
        <v>1</v>
      </c>
      <c r="I429">
        <v>1</v>
      </c>
      <c r="J429">
        <v>4</v>
      </c>
      <c r="K429">
        <v>2</v>
      </c>
      <c r="L429">
        <v>3</v>
      </c>
      <c r="M429">
        <v>5</v>
      </c>
      <c r="N429">
        <v>2</v>
      </c>
      <c r="O429">
        <v>5</v>
      </c>
      <c r="P429">
        <v>5</v>
      </c>
      <c r="Q429">
        <v>1</v>
      </c>
      <c r="R429">
        <v>2</v>
      </c>
      <c r="S429">
        <v>2</v>
      </c>
      <c r="T429">
        <v>5</v>
      </c>
      <c r="U429">
        <v>5</v>
      </c>
      <c r="V429">
        <v>1</v>
      </c>
      <c r="W429">
        <v>4</v>
      </c>
      <c r="X429">
        <v>2</v>
      </c>
      <c r="Y429">
        <v>1</v>
      </c>
      <c r="Z429">
        <v>5</v>
      </c>
      <c r="AA429">
        <v>18</v>
      </c>
      <c r="AB429">
        <v>4</v>
      </c>
      <c r="AC429">
        <v>3</v>
      </c>
      <c r="AD429">
        <v>5</v>
      </c>
      <c r="AE429">
        <v>5</v>
      </c>
      <c r="AF429">
        <v>7</v>
      </c>
      <c r="AG429">
        <v>5</v>
      </c>
      <c r="AH429">
        <v>3</v>
      </c>
      <c r="AI429">
        <v>3</v>
      </c>
      <c r="AJ429">
        <v>5</v>
      </c>
      <c r="AK429">
        <v>5</v>
      </c>
      <c r="AL429">
        <v>3</v>
      </c>
      <c r="AM429">
        <v>5</v>
      </c>
      <c r="AN429">
        <v>4</v>
      </c>
      <c r="AO429">
        <v>3</v>
      </c>
      <c r="AP429">
        <v>9</v>
      </c>
      <c r="AQ429">
        <v>-9</v>
      </c>
    </row>
    <row r="430" spans="1:43" x14ac:dyDescent="0.2">
      <c r="A430">
        <v>18110</v>
      </c>
      <c r="B430">
        <v>0</v>
      </c>
      <c r="C430">
        <v>2000</v>
      </c>
      <c r="D430" s="1">
        <v>43777.53125</v>
      </c>
      <c r="E430" t="s">
        <v>172</v>
      </c>
      <c r="F430">
        <v>2</v>
      </c>
      <c r="G430">
        <v>1</v>
      </c>
      <c r="H430">
        <v>5</v>
      </c>
      <c r="I430">
        <v>2</v>
      </c>
      <c r="J430">
        <v>4</v>
      </c>
      <c r="K430">
        <v>2</v>
      </c>
      <c r="L430">
        <v>3</v>
      </c>
      <c r="M430">
        <v>2</v>
      </c>
      <c r="N430">
        <v>1</v>
      </c>
      <c r="O430">
        <v>3</v>
      </c>
      <c r="P430">
        <v>3</v>
      </c>
      <c r="Q430">
        <v>1</v>
      </c>
      <c r="R430">
        <v>4</v>
      </c>
      <c r="S430">
        <v>2</v>
      </c>
      <c r="T430">
        <v>5</v>
      </c>
      <c r="U430">
        <v>5</v>
      </c>
      <c r="V430">
        <v>1</v>
      </c>
      <c r="W430">
        <v>5</v>
      </c>
      <c r="X430">
        <v>1</v>
      </c>
      <c r="Y430">
        <v>1</v>
      </c>
      <c r="Z430">
        <v>5</v>
      </c>
      <c r="AA430">
        <v>6</v>
      </c>
      <c r="AB430">
        <v>17</v>
      </c>
      <c r="AC430">
        <v>10</v>
      </c>
      <c r="AD430">
        <v>9</v>
      </c>
      <c r="AE430">
        <v>12</v>
      </c>
      <c r="AF430">
        <v>5</v>
      </c>
      <c r="AG430">
        <v>4</v>
      </c>
      <c r="AH430">
        <v>5</v>
      </c>
      <c r="AI430">
        <v>1</v>
      </c>
      <c r="AJ430">
        <v>8</v>
      </c>
      <c r="AK430">
        <v>6</v>
      </c>
      <c r="AL430">
        <v>4</v>
      </c>
      <c r="AM430">
        <v>3</v>
      </c>
      <c r="AN430">
        <v>6</v>
      </c>
      <c r="AO430">
        <v>5</v>
      </c>
      <c r="AP430">
        <v>5</v>
      </c>
      <c r="AQ430">
        <v>-21</v>
      </c>
    </row>
    <row r="431" spans="1:43" x14ac:dyDescent="0.2">
      <c r="A431">
        <v>18114</v>
      </c>
      <c r="B431">
        <v>0</v>
      </c>
      <c r="C431">
        <v>2000</v>
      </c>
      <c r="D431" s="1">
        <v>43777.541666666664</v>
      </c>
      <c r="E431" t="s">
        <v>38</v>
      </c>
      <c r="F431">
        <v>1</v>
      </c>
      <c r="G431">
        <v>1</v>
      </c>
      <c r="H431">
        <v>5</v>
      </c>
      <c r="I431">
        <v>1</v>
      </c>
      <c r="J431">
        <v>1</v>
      </c>
      <c r="K431">
        <v>5</v>
      </c>
      <c r="L431">
        <v>2</v>
      </c>
      <c r="M431">
        <v>4</v>
      </c>
      <c r="N431">
        <v>1</v>
      </c>
      <c r="O431">
        <v>2</v>
      </c>
      <c r="P431">
        <v>2</v>
      </c>
      <c r="Q431">
        <v>1</v>
      </c>
      <c r="R431">
        <v>1</v>
      </c>
      <c r="S431">
        <v>1</v>
      </c>
      <c r="T431">
        <v>2</v>
      </c>
      <c r="U431">
        <v>4</v>
      </c>
      <c r="V431">
        <v>2</v>
      </c>
      <c r="W431">
        <v>2</v>
      </c>
      <c r="X431">
        <v>4</v>
      </c>
      <c r="Y431">
        <v>1</v>
      </c>
      <c r="Z431">
        <v>5</v>
      </c>
      <c r="AA431">
        <v>19</v>
      </c>
      <c r="AB431">
        <v>7</v>
      </c>
      <c r="AC431">
        <v>5</v>
      </c>
      <c r="AD431">
        <v>8</v>
      </c>
      <c r="AE431">
        <v>6</v>
      </c>
      <c r="AF431">
        <v>11</v>
      </c>
      <c r="AG431">
        <v>5</v>
      </c>
      <c r="AH431">
        <v>5</v>
      </c>
      <c r="AI431">
        <v>2</v>
      </c>
      <c r="AJ431">
        <v>5</v>
      </c>
      <c r="AK431">
        <v>5</v>
      </c>
      <c r="AL431">
        <v>3</v>
      </c>
      <c r="AM431">
        <v>8</v>
      </c>
      <c r="AN431">
        <v>5</v>
      </c>
      <c r="AO431">
        <v>5</v>
      </c>
      <c r="AP431">
        <v>8</v>
      </c>
      <c r="AQ431">
        <v>-19</v>
      </c>
    </row>
    <row r="432" spans="1:43" x14ac:dyDescent="0.2">
      <c r="A432">
        <v>18152</v>
      </c>
      <c r="B432">
        <v>0</v>
      </c>
      <c r="C432">
        <v>1998</v>
      </c>
      <c r="D432" s="1">
        <v>43777.820833333331</v>
      </c>
      <c r="E432" t="s">
        <v>173</v>
      </c>
      <c r="F432">
        <v>2</v>
      </c>
      <c r="G432">
        <v>2</v>
      </c>
      <c r="H432">
        <v>4</v>
      </c>
      <c r="I432">
        <v>1</v>
      </c>
      <c r="J432">
        <v>2</v>
      </c>
      <c r="K432">
        <v>4</v>
      </c>
      <c r="L432">
        <v>5</v>
      </c>
      <c r="M432">
        <v>5</v>
      </c>
      <c r="N432">
        <v>5</v>
      </c>
      <c r="O432">
        <v>5</v>
      </c>
      <c r="P432">
        <v>5</v>
      </c>
      <c r="Q432">
        <v>1</v>
      </c>
      <c r="R432">
        <v>1</v>
      </c>
      <c r="S432">
        <v>1</v>
      </c>
      <c r="T432">
        <v>5</v>
      </c>
      <c r="U432">
        <v>5</v>
      </c>
      <c r="V432">
        <v>1</v>
      </c>
      <c r="W432">
        <v>5</v>
      </c>
      <c r="X432">
        <v>1</v>
      </c>
      <c r="Y432">
        <v>1</v>
      </c>
      <c r="Z432">
        <v>5</v>
      </c>
      <c r="AA432">
        <v>32</v>
      </c>
      <c r="AB432">
        <v>27</v>
      </c>
      <c r="AC432">
        <v>6</v>
      </c>
      <c r="AD432">
        <v>16</v>
      </c>
      <c r="AE432">
        <v>11</v>
      </c>
      <c r="AF432">
        <v>14</v>
      </c>
      <c r="AG432">
        <v>14</v>
      </c>
      <c r="AH432">
        <v>10</v>
      </c>
      <c r="AI432">
        <v>4</v>
      </c>
      <c r="AJ432">
        <v>8</v>
      </c>
      <c r="AK432">
        <v>8</v>
      </c>
      <c r="AL432">
        <v>7</v>
      </c>
      <c r="AM432">
        <v>9</v>
      </c>
      <c r="AN432">
        <v>17</v>
      </c>
      <c r="AO432">
        <v>6</v>
      </c>
      <c r="AP432">
        <v>13</v>
      </c>
      <c r="AQ432">
        <v>-3</v>
      </c>
    </row>
    <row r="433" spans="1:43" x14ac:dyDescent="0.2">
      <c r="A433">
        <v>18172</v>
      </c>
      <c r="B433">
        <v>1</v>
      </c>
      <c r="C433">
        <v>2005</v>
      </c>
      <c r="D433" s="1">
        <v>43777.920138888891</v>
      </c>
      <c r="E433" t="s">
        <v>54</v>
      </c>
      <c r="F433">
        <v>5</v>
      </c>
      <c r="G433">
        <v>1</v>
      </c>
      <c r="H433">
        <v>5</v>
      </c>
      <c r="I433">
        <v>3</v>
      </c>
      <c r="J433">
        <v>5</v>
      </c>
      <c r="K433">
        <v>1</v>
      </c>
      <c r="L433">
        <v>5</v>
      </c>
      <c r="M433">
        <v>5</v>
      </c>
      <c r="N433">
        <v>5</v>
      </c>
      <c r="O433">
        <v>5</v>
      </c>
      <c r="P433">
        <v>5</v>
      </c>
      <c r="Q433">
        <v>1</v>
      </c>
      <c r="R433">
        <v>1</v>
      </c>
      <c r="S433">
        <v>5</v>
      </c>
      <c r="T433">
        <v>5</v>
      </c>
      <c r="U433">
        <v>5</v>
      </c>
      <c r="V433">
        <v>1</v>
      </c>
      <c r="W433">
        <v>5</v>
      </c>
      <c r="X433">
        <v>1</v>
      </c>
      <c r="Y433">
        <v>1</v>
      </c>
      <c r="Z433">
        <v>5</v>
      </c>
      <c r="AA433">
        <v>7</v>
      </c>
      <c r="AB433">
        <v>6</v>
      </c>
      <c r="AC433">
        <v>6</v>
      </c>
      <c r="AD433">
        <v>5</v>
      </c>
      <c r="AE433">
        <v>2</v>
      </c>
      <c r="AF433">
        <v>6</v>
      </c>
      <c r="AG433">
        <v>3</v>
      </c>
      <c r="AH433">
        <v>2</v>
      </c>
      <c r="AI433">
        <v>2</v>
      </c>
      <c r="AJ433">
        <v>3</v>
      </c>
      <c r="AK433">
        <v>4</v>
      </c>
      <c r="AL433">
        <v>3</v>
      </c>
      <c r="AM433">
        <v>3</v>
      </c>
      <c r="AN433">
        <v>4</v>
      </c>
      <c r="AO433">
        <v>2</v>
      </c>
      <c r="AP433">
        <v>4</v>
      </c>
      <c r="AQ433">
        <v>38</v>
      </c>
    </row>
    <row r="434" spans="1:43" x14ac:dyDescent="0.2">
      <c r="A434">
        <v>18174</v>
      </c>
      <c r="B434">
        <v>0</v>
      </c>
      <c r="C434">
        <v>1993</v>
      </c>
      <c r="D434" s="1">
        <v>43777.943055555559</v>
      </c>
      <c r="E434" t="s">
        <v>114</v>
      </c>
      <c r="F434">
        <v>5</v>
      </c>
      <c r="G434">
        <v>5</v>
      </c>
      <c r="H434">
        <v>1</v>
      </c>
      <c r="I434">
        <v>3</v>
      </c>
      <c r="J434">
        <v>5</v>
      </c>
      <c r="K434">
        <v>1</v>
      </c>
      <c r="L434">
        <v>5</v>
      </c>
      <c r="M434">
        <v>5</v>
      </c>
      <c r="N434">
        <v>5</v>
      </c>
      <c r="O434">
        <v>3</v>
      </c>
      <c r="P434">
        <v>3</v>
      </c>
      <c r="Q434">
        <v>1</v>
      </c>
      <c r="R434">
        <v>5</v>
      </c>
      <c r="S434">
        <v>5</v>
      </c>
      <c r="T434">
        <v>5</v>
      </c>
      <c r="U434">
        <v>5</v>
      </c>
      <c r="V434">
        <v>1</v>
      </c>
      <c r="W434">
        <v>5</v>
      </c>
      <c r="X434">
        <v>1</v>
      </c>
      <c r="Y434">
        <v>2</v>
      </c>
      <c r="Z434">
        <v>4</v>
      </c>
      <c r="AA434">
        <v>84</v>
      </c>
      <c r="AB434">
        <v>4</v>
      </c>
      <c r="AC434">
        <v>22</v>
      </c>
      <c r="AD434">
        <v>11</v>
      </c>
      <c r="AE434">
        <v>5</v>
      </c>
      <c r="AF434">
        <v>6</v>
      </c>
      <c r="AG434">
        <v>8</v>
      </c>
      <c r="AH434">
        <v>8</v>
      </c>
      <c r="AI434">
        <v>9</v>
      </c>
      <c r="AJ434">
        <v>7</v>
      </c>
      <c r="AK434">
        <v>7</v>
      </c>
      <c r="AL434">
        <v>7</v>
      </c>
      <c r="AM434">
        <v>4</v>
      </c>
      <c r="AN434">
        <v>3</v>
      </c>
      <c r="AO434">
        <v>4</v>
      </c>
      <c r="AP434">
        <v>16</v>
      </c>
      <c r="AQ434">
        <v>0</v>
      </c>
    </row>
    <row r="435" spans="1:43" x14ac:dyDescent="0.2">
      <c r="A435">
        <v>16804</v>
      </c>
      <c r="B435">
        <v>0</v>
      </c>
      <c r="C435">
        <v>1994</v>
      </c>
      <c r="D435" s="1">
        <v>43778.461111111108</v>
      </c>
      <c r="E435" t="s">
        <v>38</v>
      </c>
      <c r="F435">
        <v>5</v>
      </c>
      <c r="G435">
        <v>1</v>
      </c>
      <c r="H435">
        <v>5</v>
      </c>
      <c r="I435">
        <v>1</v>
      </c>
      <c r="J435">
        <v>5</v>
      </c>
      <c r="K435">
        <v>1</v>
      </c>
      <c r="L435">
        <v>5</v>
      </c>
      <c r="M435">
        <v>2</v>
      </c>
      <c r="N435">
        <v>2</v>
      </c>
      <c r="O435">
        <v>5</v>
      </c>
      <c r="P435">
        <v>3</v>
      </c>
      <c r="Q435">
        <v>1</v>
      </c>
      <c r="R435">
        <v>2</v>
      </c>
      <c r="S435">
        <v>1</v>
      </c>
      <c r="T435">
        <v>5</v>
      </c>
      <c r="U435">
        <v>1</v>
      </c>
      <c r="V435">
        <v>5</v>
      </c>
      <c r="W435">
        <v>5</v>
      </c>
      <c r="X435">
        <v>1</v>
      </c>
      <c r="Y435">
        <v>1</v>
      </c>
      <c r="Z435">
        <v>5</v>
      </c>
      <c r="AA435">
        <v>3</v>
      </c>
      <c r="AB435">
        <v>5</v>
      </c>
      <c r="AC435">
        <v>3</v>
      </c>
      <c r="AD435">
        <v>3</v>
      </c>
      <c r="AE435">
        <v>3</v>
      </c>
      <c r="AF435">
        <v>7</v>
      </c>
      <c r="AG435">
        <v>4</v>
      </c>
      <c r="AH435">
        <v>7</v>
      </c>
      <c r="AI435">
        <v>4</v>
      </c>
      <c r="AJ435">
        <v>4</v>
      </c>
      <c r="AK435">
        <v>5</v>
      </c>
      <c r="AL435">
        <v>2</v>
      </c>
      <c r="AM435">
        <v>3</v>
      </c>
      <c r="AN435">
        <v>3</v>
      </c>
      <c r="AO435">
        <v>3</v>
      </c>
      <c r="AP435">
        <v>6</v>
      </c>
      <c r="AQ435">
        <v>-2</v>
      </c>
    </row>
    <row r="436" spans="1:43" x14ac:dyDescent="0.2">
      <c r="A436">
        <v>16886</v>
      </c>
      <c r="B436">
        <v>0</v>
      </c>
      <c r="C436">
        <v>1970</v>
      </c>
      <c r="D436" s="1">
        <v>43778.52847222222</v>
      </c>
      <c r="E436" t="s">
        <v>102</v>
      </c>
      <c r="F436">
        <v>5</v>
      </c>
      <c r="G436">
        <v>1</v>
      </c>
      <c r="H436">
        <v>5</v>
      </c>
      <c r="I436">
        <v>1</v>
      </c>
      <c r="J436">
        <v>1</v>
      </c>
      <c r="K436">
        <v>5</v>
      </c>
      <c r="L436">
        <v>1</v>
      </c>
      <c r="M436">
        <v>1</v>
      </c>
      <c r="N436">
        <v>1</v>
      </c>
      <c r="O436">
        <v>1</v>
      </c>
      <c r="P436">
        <v>3</v>
      </c>
      <c r="Q436">
        <v>1</v>
      </c>
      <c r="R436">
        <v>3</v>
      </c>
      <c r="S436">
        <v>1</v>
      </c>
      <c r="T436">
        <v>4</v>
      </c>
      <c r="U436">
        <v>3</v>
      </c>
      <c r="V436">
        <v>3</v>
      </c>
      <c r="W436">
        <v>2</v>
      </c>
      <c r="X436">
        <v>4</v>
      </c>
      <c r="Y436">
        <v>2</v>
      </c>
      <c r="Z436">
        <v>4</v>
      </c>
      <c r="AA436">
        <v>38</v>
      </c>
      <c r="AB436">
        <v>6</v>
      </c>
      <c r="AC436">
        <v>3</v>
      </c>
      <c r="AD436">
        <v>4</v>
      </c>
      <c r="AE436">
        <v>4</v>
      </c>
      <c r="AF436">
        <v>5</v>
      </c>
      <c r="AG436">
        <v>6</v>
      </c>
      <c r="AH436">
        <v>4</v>
      </c>
      <c r="AI436">
        <v>10</v>
      </c>
      <c r="AJ436">
        <v>7</v>
      </c>
      <c r="AK436">
        <v>14</v>
      </c>
      <c r="AL436">
        <v>3</v>
      </c>
      <c r="AM436">
        <v>4</v>
      </c>
      <c r="AN436">
        <v>9</v>
      </c>
      <c r="AO436">
        <v>4</v>
      </c>
      <c r="AP436">
        <v>5</v>
      </c>
      <c r="AQ436">
        <v>-1</v>
      </c>
    </row>
    <row r="437" spans="1:43" x14ac:dyDescent="0.2">
      <c r="A437">
        <v>18268</v>
      </c>
      <c r="B437">
        <v>1</v>
      </c>
      <c r="C437">
        <v>1995</v>
      </c>
      <c r="D437" s="1">
        <v>43778.943055555559</v>
      </c>
      <c r="E437" t="s">
        <v>209</v>
      </c>
      <c r="F437">
        <v>2</v>
      </c>
      <c r="G437">
        <v>2</v>
      </c>
      <c r="H437">
        <v>4</v>
      </c>
      <c r="I437">
        <v>1</v>
      </c>
      <c r="J437">
        <v>5</v>
      </c>
      <c r="K437">
        <v>1</v>
      </c>
      <c r="L437">
        <v>5</v>
      </c>
      <c r="M437">
        <v>4</v>
      </c>
      <c r="N437">
        <v>2</v>
      </c>
      <c r="O437">
        <v>5</v>
      </c>
      <c r="P437">
        <v>3</v>
      </c>
      <c r="Q437">
        <v>2</v>
      </c>
      <c r="R437">
        <v>2</v>
      </c>
      <c r="S437">
        <v>2</v>
      </c>
      <c r="T437">
        <v>5</v>
      </c>
      <c r="U437">
        <v>4</v>
      </c>
      <c r="V437">
        <v>2</v>
      </c>
      <c r="W437">
        <v>4</v>
      </c>
      <c r="X437">
        <v>2</v>
      </c>
      <c r="Y437">
        <v>1</v>
      </c>
      <c r="Z437">
        <v>5</v>
      </c>
      <c r="AA437">
        <v>9</v>
      </c>
      <c r="AB437">
        <v>13</v>
      </c>
      <c r="AC437">
        <v>4</v>
      </c>
      <c r="AD437">
        <v>8</v>
      </c>
      <c r="AE437">
        <v>4</v>
      </c>
      <c r="AF437">
        <v>9</v>
      </c>
      <c r="AG437">
        <v>4</v>
      </c>
      <c r="AH437">
        <v>3</v>
      </c>
      <c r="AI437">
        <v>4</v>
      </c>
      <c r="AJ437">
        <v>6</v>
      </c>
      <c r="AK437">
        <v>5</v>
      </c>
      <c r="AL437">
        <v>3</v>
      </c>
      <c r="AM437">
        <v>3</v>
      </c>
      <c r="AN437">
        <v>4</v>
      </c>
      <c r="AO437">
        <v>5</v>
      </c>
      <c r="AP437">
        <v>6</v>
      </c>
      <c r="AQ437">
        <v>-19</v>
      </c>
    </row>
    <row r="438" spans="1:43" x14ac:dyDescent="0.2">
      <c r="A438">
        <v>18270</v>
      </c>
      <c r="B438">
        <v>0</v>
      </c>
      <c r="C438">
        <v>1999</v>
      </c>
      <c r="D438" s="1">
        <v>43778.99722222222</v>
      </c>
      <c r="E438" t="s">
        <v>174</v>
      </c>
      <c r="F438">
        <v>5</v>
      </c>
      <c r="G438">
        <v>1</v>
      </c>
      <c r="H438">
        <v>5</v>
      </c>
      <c r="I438">
        <v>1</v>
      </c>
      <c r="J438">
        <v>5</v>
      </c>
      <c r="K438">
        <v>1</v>
      </c>
      <c r="L438">
        <v>1</v>
      </c>
      <c r="M438">
        <v>5</v>
      </c>
      <c r="N438">
        <v>3</v>
      </c>
      <c r="O438">
        <v>3</v>
      </c>
      <c r="P438">
        <v>3</v>
      </c>
      <c r="Q438">
        <v>1</v>
      </c>
      <c r="R438">
        <v>1</v>
      </c>
      <c r="S438">
        <v>1</v>
      </c>
      <c r="T438">
        <v>5</v>
      </c>
      <c r="U438">
        <v>1</v>
      </c>
      <c r="V438">
        <v>5</v>
      </c>
      <c r="W438">
        <v>2</v>
      </c>
      <c r="X438">
        <v>4</v>
      </c>
      <c r="Y438">
        <v>1</v>
      </c>
      <c r="Z438">
        <v>5</v>
      </c>
      <c r="AA438">
        <v>5</v>
      </c>
      <c r="AB438">
        <v>6</v>
      </c>
      <c r="AC438">
        <v>4</v>
      </c>
      <c r="AD438">
        <v>3</v>
      </c>
      <c r="AE438">
        <v>8</v>
      </c>
      <c r="AF438">
        <v>13</v>
      </c>
      <c r="AG438">
        <v>6</v>
      </c>
      <c r="AH438">
        <v>5</v>
      </c>
      <c r="AI438">
        <v>3</v>
      </c>
      <c r="AJ438">
        <v>8</v>
      </c>
      <c r="AK438">
        <v>8</v>
      </c>
      <c r="AL438">
        <v>3</v>
      </c>
      <c r="AM438">
        <v>7</v>
      </c>
      <c r="AN438">
        <v>6</v>
      </c>
      <c r="AO438">
        <v>16</v>
      </c>
      <c r="AP438">
        <v>11</v>
      </c>
      <c r="AQ438">
        <v>10</v>
      </c>
    </row>
    <row r="439" spans="1:43" x14ac:dyDescent="0.2">
      <c r="A439">
        <v>18278</v>
      </c>
      <c r="B439">
        <v>0</v>
      </c>
      <c r="C439">
        <v>1993</v>
      </c>
      <c r="D439" s="1">
        <v>43779.038888888892</v>
      </c>
      <c r="E439" t="s">
        <v>175</v>
      </c>
      <c r="F439">
        <v>5</v>
      </c>
      <c r="G439">
        <v>3</v>
      </c>
      <c r="H439">
        <v>3</v>
      </c>
      <c r="I439">
        <v>1</v>
      </c>
      <c r="J439">
        <v>1</v>
      </c>
      <c r="K439">
        <v>5</v>
      </c>
      <c r="L439">
        <v>2</v>
      </c>
      <c r="M439">
        <v>1</v>
      </c>
      <c r="N439">
        <v>1</v>
      </c>
      <c r="O439">
        <v>4</v>
      </c>
      <c r="P439">
        <v>3</v>
      </c>
      <c r="Q439">
        <v>1</v>
      </c>
      <c r="R439">
        <v>1</v>
      </c>
      <c r="S439">
        <v>2</v>
      </c>
      <c r="T439">
        <v>2</v>
      </c>
      <c r="U439">
        <v>5</v>
      </c>
      <c r="V439">
        <v>1</v>
      </c>
      <c r="W439">
        <v>1</v>
      </c>
      <c r="X439">
        <v>5</v>
      </c>
      <c r="Y439">
        <v>4</v>
      </c>
      <c r="Z439">
        <v>2</v>
      </c>
      <c r="AA439">
        <v>8</v>
      </c>
      <c r="AB439">
        <v>4</v>
      </c>
      <c r="AC439">
        <v>3</v>
      </c>
      <c r="AD439">
        <v>4</v>
      </c>
      <c r="AE439">
        <v>9</v>
      </c>
      <c r="AF439">
        <v>10</v>
      </c>
      <c r="AG439">
        <v>4</v>
      </c>
      <c r="AH439">
        <v>6</v>
      </c>
      <c r="AI439">
        <v>3</v>
      </c>
      <c r="AJ439">
        <v>15</v>
      </c>
      <c r="AK439">
        <v>3</v>
      </c>
      <c r="AL439">
        <v>6</v>
      </c>
      <c r="AM439">
        <v>13</v>
      </c>
      <c r="AN439">
        <v>3</v>
      </c>
      <c r="AO439">
        <v>7</v>
      </c>
      <c r="AP439">
        <v>12</v>
      </c>
      <c r="AQ439">
        <v>13</v>
      </c>
    </row>
    <row r="440" spans="1:43" x14ac:dyDescent="0.2">
      <c r="A440">
        <v>18280</v>
      </c>
      <c r="B440">
        <v>0</v>
      </c>
      <c r="C440">
        <v>1992</v>
      </c>
      <c r="D440" s="1">
        <v>43779.181250000001</v>
      </c>
      <c r="E440" t="s">
        <v>38</v>
      </c>
      <c r="F440">
        <v>2</v>
      </c>
      <c r="G440">
        <v>1</v>
      </c>
      <c r="H440">
        <v>5</v>
      </c>
      <c r="I440">
        <v>1</v>
      </c>
      <c r="J440">
        <v>4</v>
      </c>
      <c r="K440">
        <v>2</v>
      </c>
      <c r="L440">
        <v>3</v>
      </c>
      <c r="M440">
        <v>4</v>
      </c>
      <c r="N440">
        <v>2</v>
      </c>
      <c r="O440">
        <v>3</v>
      </c>
      <c r="P440">
        <v>3</v>
      </c>
      <c r="Q440">
        <v>1</v>
      </c>
      <c r="R440">
        <v>1</v>
      </c>
      <c r="S440">
        <v>1</v>
      </c>
      <c r="T440">
        <v>4</v>
      </c>
      <c r="U440">
        <v>2</v>
      </c>
      <c r="V440">
        <v>4</v>
      </c>
      <c r="W440">
        <v>4</v>
      </c>
      <c r="X440">
        <v>2</v>
      </c>
      <c r="Y440">
        <v>1</v>
      </c>
      <c r="Z440">
        <v>5</v>
      </c>
      <c r="AA440">
        <v>8</v>
      </c>
      <c r="AB440">
        <v>7</v>
      </c>
      <c r="AC440">
        <v>5</v>
      </c>
      <c r="AD440">
        <v>6</v>
      </c>
      <c r="AE440">
        <v>4</v>
      </c>
      <c r="AF440">
        <v>8</v>
      </c>
      <c r="AG440">
        <v>5</v>
      </c>
      <c r="AH440">
        <v>8</v>
      </c>
      <c r="AI440">
        <v>2</v>
      </c>
      <c r="AJ440">
        <v>4</v>
      </c>
      <c r="AK440">
        <v>6</v>
      </c>
      <c r="AL440">
        <v>5</v>
      </c>
      <c r="AM440">
        <v>6</v>
      </c>
      <c r="AN440">
        <v>4</v>
      </c>
      <c r="AO440">
        <v>5</v>
      </c>
      <c r="AP440">
        <v>12</v>
      </c>
      <c r="AQ440">
        <v>-38</v>
      </c>
    </row>
    <row r="441" spans="1:43" x14ac:dyDescent="0.2">
      <c r="A441">
        <v>18303</v>
      </c>
      <c r="B441">
        <v>0</v>
      </c>
      <c r="C441">
        <v>2003</v>
      </c>
      <c r="D441" s="1">
        <v>43779.507638888892</v>
      </c>
      <c r="E441" t="s">
        <v>209</v>
      </c>
      <c r="F441">
        <v>4</v>
      </c>
      <c r="G441">
        <v>5</v>
      </c>
      <c r="H441">
        <v>1</v>
      </c>
      <c r="I441">
        <v>5</v>
      </c>
      <c r="J441">
        <v>5</v>
      </c>
      <c r="K441">
        <v>1</v>
      </c>
      <c r="L441">
        <v>4</v>
      </c>
      <c r="M441">
        <v>5</v>
      </c>
      <c r="N441">
        <v>5</v>
      </c>
      <c r="O441">
        <v>5</v>
      </c>
      <c r="P441">
        <v>5</v>
      </c>
      <c r="Q441">
        <v>5</v>
      </c>
      <c r="R441">
        <v>4</v>
      </c>
      <c r="S441">
        <v>3</v>
      </c>
      <c r="T441">
        <v>5</v>
      </c>
      <c r="U441">
        <v>5</v>
      </c>
      <c r="V441">
        <v>1</v>
      </c>
      <c r="W441">
        <v>5</v>
      </c>
      <c r="X441">
        <v>1</v>
      </c>
      <c r="Y441">
        <v>5</v>
      </c>
      <c r="Z441">
        <v>1</v>
      </c>
      <c r="AA441">
        <v>7</v>
      </c>
      <c r="AB441">
        <v>21</v>
      </c>
      <c r="AC441">
        <v>3</v>
      </c>
      <c r="AD441">
        <v>4</v>
      </c>
      <c r="AE441">
        <v>5</v>
      </c>
      <c r="AF441">
        <v>6</v>
      </c>
      <c r="AG441">
        <v>3</v>
      </c>
      <c r="AH441">
        <v>3</v>
      </c>
      <c r="AI441">
        <v>2</v>
      </c>
      <c r="AJ441">
        <v>35</v>
      </c>
      <c r="AK441">
        <v>5</v>
      </c>
      <c r="AL441">
        <v>4</v>
      </c>
      <c r="AM441">
        <v>3</v>
      </c>
      <c r="AN441">
        <v>2</v>
      </c>
      <c r="AO441">
        <v>2</v>
      </c>
      <c r="AP441">
        <v>6</v>
      </c>
      <c r="AQ441">
        <v>22</v>
      </c>
    </row>
    <row r="442" spans="1:43" x14ac:dyDescent="0.2">
      <c r="A442">
        <v>18309</v>
      </c>
      <c r="B442">
        <v>0</v>
      </c>
      <c r="C442">
        <v>1983</v>
      </c>
      <c r="D442" s="1">
        <v>43779.509722222225</v>
      </c>
      <c r="E442" t="s">
        <v>209</v>
      </c>
      <c r="F442">
        <v>3</v>
      </c>
      <c r="G442">
        <v>4</v>
      </c>
      <c r="H442">
        <v>2</v>
      </c>
      <c r="I442">
        <v>1</v>
      </c>
      <c r="J442">
        <v>5</v>
      </c>
      <c r="K442">
        <v>1</v>
      </c>
      <c r="L442">
        <v>4</v>
      </c>
      <c r="M442">
        <v>4</v>
      </c>
      <c r="N442">
        <v>1</v>
      </c>
      <c r="O442">
        <v>5</v>
      </c>
      <c r="P442">
        <v>4</v>
      </c>
      <c r="Q442">
        <v>1</v>
      </c>
      <c r="R442">
        <v>5</v>
      </c>
      <c r="S442">
        <v>1</v>
      </c>
      <c r="T442">
        <v>5</v>
      </c>
      <c r="U442">
        <v>5</v>
      </c>
      <c r="V442">
        <v>1</v>
      </c>
      <c r="W442">
        <v>5</v>
      </c>
      <c r="X442">
        <v>1</v>
      </c>
      <c r="Y442">
        <v>3</v>
      </c>
      <c r="Z442">
        <v>3</v>
      </c>
      <c r="AA442">
        <v>10</v>
      </c>
      <c r="AB442">
        <v>4</v>
      </c>
      <c r="AC442">
        <v>4</v>
      </c>
      <c r="AD442">
        <v>5</v>
      </c>
      <c r="AE442">
        <v>4</v>
      </c>
      <c r="AF442">
        <v>6</v>
      </c>
      <c r="AG442">
        <v>5</v>
      </c>
      <c r="AH442">
        <v>3</v>
      </c>
      <c r="AI442">
        <v>3</v>
      </c>
      <c r="AJ442">
        <v>4</v>
      </c>
      <c r="AK442">
        <v>4</v>
      </c>
      <c r="AL442">
        <v>3</v>
      </c>
      <c r="AM442">
        <v>3</v>
      </c>
      <c r="AN442">
        <v>3</v>
      </c>
      <c r="AO442">
        <v>3</v>
      </c>
      <c r="AP442">
        <v>9</v>
      </c>
      <c r="AQ442">
        <v>-5</v>
      </c>
    </row>
    <row r="443" spans="1:43" x14ac:dyDescent="0.2">
      <c r="A443">
        <v>18299</v>
      </c>
      <c r="B443">
        <v>1</v>
      </c>
      <c r="C443">
        <v>1998</v>
      </c>
      <c r="D443" s="1">
        <v>43779.51666666667</v>
      </c>
      <c r="E443" t="s">
        <v>176</v>
      </c>
      <c r="F443">
        <v>1</v>
      </c>
      <c r="G443">
        <v>1</v>
      </c>
      <c r="H443">
        <v>5</v>
      </c>
      <c r="I443">
        <v>1</v>
      </c>
      <c r="J443">
        <v>1</v>
      </c>
      <c r="K443">
        <v>5</v>
      </c>
      <c r="L443">
        <v>1</v>
      </c>
      <c r="M443">
        <v>2</v>
      </c>
      <c r="N443">
        <v>1</v>
      </c>
      <c r="O443">
        <v>2</v>
      </c>
      <c r="P443">
        <v>1</v>
      </c>
      <c r="Q443">
        <v>1</v>
      </c>
      <c r="R443">
        <v>1</v>
      </c>
      <c r="S443">
        <v>1</v>
      </c>
      <c r="T443">
        <v>2</v>
      </c>
      <c r="U443">
        <v>3</v>
      </c>
      <c r="V443">
        <v>3</v>
      </c>
      <c r="W443">
        <v>2</v>
      </c>
      <c r="X443">
        <v>4</v>
      </c>
      <c r="Y443">
        <v>1</v>
      </c>
      <c r="Z443">
        <v>5</v>
      </c>
      <c r="AA443">
        <v>116</v>
      </c>
      <c r="AB443">
        <v>59</v>
      </c>
      <c r="AC443">
        <v>9</v>
      </c>
      <c r="AD443">
        <v>8</v>
      </c>
      <c r="AE443">
        <v>6</v>
      </c>
      <c r="AF443">
        <v>12</v>
      </c>
      <c r="AG443">
        <v>6</v>
      </c>
      <c r="AH443">
        <v>5</v>
      </c>
      <c r="AI443">
        <v>4</v>
      </c>
      <c r="AJ443">
        <v>17</v>
      </c>
      <c r="AK443">
        <v>7</v>
      </c>
      <c r="AL443">
        <v>5</v>
      </c>
      <c r="AM443">
        <v>11</v>
      </c>
      <c r="AN443">
        <v>11</v>
      </c>
      <c r="AO443">
        <v>27</v>
      </c>
      <c r="AP443">
        <v>22</v>
      </c>
      <c r="AQ443">
        <v>-31</v>
      </c>
    </row>
    <row r="444" spans="1:43" x14ac:dyDescent="0.2">
      <c r="A444">
        <v>18329</v>
      </c>
      <c r="B444">
        <v>1</v>
      </c>
      <c r="C444">
        <v>1996</v>
      </c>
      <c r="D444" s="1">
        <v>43779.565972222219</v>
      </c>
      <c r="E444" t="s">
        <v>209</v>
      </c>
      <c r="F444">
        <v>3</v>
      </c>
      <c r="G444">
        <v>1</v>
      </c>
      <c r="H444">
        <v>5</v>
      </c>
      <c r="I444">
        <v>1</v>
      </c>
      <c r="J444">
        <v>5</v>
      </c>
      <c r="K444">
        <v>1</v>
      </c>
      <c r="L444">
        <v>2</v>
      </c>
      <c r="M444">
        <v>4</v>
      </c>
      <c r="N444">
        <v>1</v>
      </c>
      <c r="O444">
        <v>4</v>
      </c>
      <c r="P444">
        <v>1</v>
      </c>
      <c r="Q444">
        <v>1</v>
      </c>
      <c r="R444">
        <v>2</v>
      </c>
      <c r="S444">
        <v>1</v>
      </c>
      <c r="T444">
        <v>5</v>
      </c>
      <c r="U444">
        <v>5</v>
      </c>
      <c r="V444">
        <v>1</v>
      </c>
      <c r="W444">
        <v>4</v>
      </c>
      <c r="X444">
        <v>2</v>
      </c>
      <c r="Y444">
        <v>1</v>
      </c>
      <c r="Z444">
        <v>5</v>
      </c>
      <c r="AA444">
        <v>10</v>
      </c>
      <c r="AB444">
        <v>9</v>
      </c>
      <c r="AC444">
        <v>5</v>
      </c>
      <c r="AD444">
        <v>6</v>
      </c>
      <c r="AE444">
        <v>7</v>
      </c>
      <c r="AF444">
        <v>10</v>
      </c>
      <c r="AG444">
        <v>5</v>
      </c>
      <c r="AH444">
        <v>6</v>
      </c>
      <c r="AI444">
        <v>4</v>
      </c>
      <c r="AJ444">
        <v>5</v>
      </c>
      <c r="AK444">
        <v>5</v>
      </c>
      <c r="AL444">
        <v>4</v>
      </c>
      <c r="AM444">
        <v>7</v>
      </c>
      <c r="AN444">
        <v>5</v>
      </c>
      <c r="AO444">
        <v>6</v>
      </c>
      <c r="AP444">
        <v>8</v>
      </c>
      <c r="AQ444">
        <v>0</v>
      </c>
    </row>
    <row r="445" spans="1:43" x14ac:dyDescent="0.2">
      <c r="A445">
        <v>18346</v>
      </c>
      <c r="B445">
        <v>0</v>
      </c>
      <c r="C445">
        <v>2003</v>
      </c>
      <c r="D445" s="1">
        <v>43779.640277777777</v>
      </c>
      <c r="E445" t="s">
        <v>38</v>
      </c>
      <c r="F445">
        <v>1</v>
      </c>
      <c r="G445">
        <v>5</v>
      </c>
      <c r="H445">
        <v>1</v>
      </c>
      <c r="I445">
        <v>1</v>
      </c>
      <c r="J445">
        <v>1</v>
      </c>
      <c r="K445">
        <v>5</v>
      </c>
      <c r="L445">
        <v>2</v>
      </c>
      <c r="M445">
        <v>2</v>
      </c>
      <c r="N445">
        <v>1</v>
      </c>
      <c r="O445">
        <v>3</v>
      </c>
      <c r="P445">
        <v>4</v>
      </c>
      <c r="Q445">
        <v>1</v>
      </c>
      <c r="R445">
        <v>1</v>
      </c>
      <c r="S445">
        <v>1</v>
      </c>
      <c r="T445">
        <v>1</v>
      </c>
      <c r="U445">
        <v>5</v>
      </c>
      <c r="V445">
        <v>1</v>
      </c>
      <c r="W445">
        <v>1</v>
      </c>
      <c r="X445">
        <v>5</v>
      </c>
      <c r="Y445">
        <v>1</v>
      </c>
      <c r="Z445">
        <v>5</v>
      </c>
      <c r="AA445">
        <v>21</v>
      </c>
      <c r="AB445">
        <v>9</v>
      </c>
      <c r="AC445">
        <v>3</v>
      </c>
      <c r="AD445">
        <v>4</v>
      </c>
      <c r="AE445">
        <v>4</v>
      </c>
      <c r="AF445">
        <v>5</v>
      </c>
      <c r="AG445">
        <v>4</v>
      </c>
      <c r="AH445">
        <v>3</v>
      </c>
      <c r="AI445">
        <v>2</v>
      </c>
      <c r="AJ445">
        <v>2</v>
      </c>
      <c r="AK445">
        <v>2</v>
      </c>
      <c r="AL445">
        <v>2</v>
      </c>
      <c r="AM445">
        <v>4</v>
      </c>
      <c r="AN445">
        <v>3</v>
      </c>
      <c r="AO445">
        <v>2</v>
      </c>
      <c r="AP445">
        <v>6</v>
      </c>
      <c r="AQ445">
        <v>17</v>
      </c>
    </row>
    <row r="446" spans="1:43" x14ac:dyDescent="0.2">
      <c r="A446">
        <v>18390</v>
      </c>
      <c r="B446">
        <v>0</v>
      </c>
      <c r="C446">
        <v>1997</v>
      </c>
      <c r="D446" s="1">
        <v>43779.8</v>
      </c>
      <c r="E446" t="s">
        <v>31</v>
      </c>
      <c r="F446">
        <v>5</v>
      </c>
      <c r="G446">
        <v>2</v>
      </c>
      <c r="H446">
        <v>4</v>
      </c>
      <c r="I446">
        <v>2</v>
      </c>
      <c r="J446">
        <v>5</v>
      </c>
      <c r="K446">
        <v>1</v>
      </c>
      <c r="L446">
        <v>5</v>
      </c>
      <c r="M446">
        <v>5</v>
      </c>
      <c r="N446">
        <v>5</v>
      </c>
      <c r="O446">
        <v>5</v>
      </c>
      <c r="P446">
        <v>5</v>
      </c>
      <c r="Q446">
        <v>1</v>
      </c>
      <c r="R446">
        <v>3</v>
      </c>
      <c r="S446">
        <v>4</v>
      </c>
      <c r="T446">
        <v>5</v>
      </c>
      <c r="U446">
        <v>5</v>
      </c>
      <c r="V446">
        <v>1</v>
      </c>
      <c r="W446">
        <v>5</v>
      </c>
      <c r="X446">
        <v>1</v>
      </c>
      <c r="Y446">
        <v>1</v>
      </c>
      <c r="Z446">
        <v>5</v>
      </c>
      <c r="AA446">
        <v>426</v>
      </c>
      <c r="AB446">
        <v>9</v>
      </c>
      <c r="AC446">
        <v>6</v>
      </c>
      <c r="AD446">
        <v>4</v>
      </c>
      <c r="AE446">
        <v>7</v>
      </c>
      <c r="AF446">
        <v>10</v>
      </c>
      <c r="AG446">
        <v>6</v>
      </c>
      <c r="AH446">
        <v>6</v>
      </c>
      <c r="AI446">
        <v>3</v>
      </c>
      <c r="AJ446">
        <v>5</v>
      </c>
      <c r="AK446">
        <v>6</v>
      </c>
      <c r="AL446">
        <v>4</v>
      </c>
      <c r="AM446">
        <v>5</v>
      </c>
      <c r="AN446">
        <v>3</v>
      </c>
      <c r="AO446">
        <v>4</v>
      </c>
      <c r="AP446">
        <v>7</v>
      </c>
      <c r="AQ446">
        <v>-14</v>
      </c>
    </row>
    <row r="447" spans="1:43" x14ac:dyDescent="0.2">
      <c r="A447">
        <v>18406</v>
      </c>
      <c r="B447">
        <v>0</v>
      </c>
      <c r="C447">
        <v>1995</v>
      </c>
      <c r="D447" s="1">
        <v>43779.838888888888</v>
      </c>
      <c r="E447" t="s">
        <v>177</v>
      </c>
      <c r="F447">
        <v>2</v>
      </c>
      <c r="G447">
        <v>2</v>
      </c>
      <c r="H447">
        <v>4</v>
      </c>
      <c r="I447">
        <v>1</v>
      </c>
      <c r="J447">
        <v>2</v>
      </c>
      <c r="K447">
        <v>4</v>
      </c>
      <c r="L447">
        <v>4</v>
      </c>
      <c r="M447">
        <v>5</v>
      </c>
      <c r="N447">
        <v>4</v>
      </c>
      <c r="O447">
        <v>5</v>
      </c>
      <c r="P447">
        <v>3</v>
      </c>
      <c r="Q447">
        <v>1</v>
      </c>
      <c r="R447">
        <v>1</v>
      </c>
      <c r="S447">
        <v>1</v>
      </c>
      <c r="T447">
        <v>4</v>
      </c>
      <c r="U447">
        <v>4</v>
      </c>
      <c r="V447">
        <v>2</v>
      </c>
      <c r="W447">
        <v>4</v>
      </c>
      <c r="X447">
        <v>2</v>
      </c>
      <c r="Y447">
        <v>1</v>
      </c>
      <c r="Z447">
        <v>5</v>
      </c>
      <c r="AA447">
        <v>10</v>
      </c>
      <c r="AB447">
        <v>8</v>
      </c>
      <c r="AC447">
        <v>4</v>
      </c>
      <c r="AD447">
        <v>7</v>
      </c>
      <c r="AE447">
        <v>7</v>
      </c>
      <c r="AF447">
        <v>14</v>
      </c>
      <c r="AG447">
        <v>5</v>
      </c>
      <c r="AH447">
        <v>5</v>
      </c>
      <c r="AI447">
        <v>7</v>
      </c>
      <c r="AJ447">
        <v>5</v>
      </c>
      <c r="AK447">
        <v>7</v>
      </c>
      <c r="AL447">
        <v>3</v>
      </c>
      <c r="AM447">
        <v>6</v>
      </c>
      <c r="AN447">
        <v>13</v>
      </c>
      <c r="AO447">
        <v>4</v>
      </c>
      <c r="AP447">
        <v>7</v>
      </c>
      <c r="AQ447">
        <v>-15</v>
      </c>
    </row>
    <row r="448" spans="1:43" x14ac:dyDescent="0.2">
      <c r="A448">
        <v>15269</v>
      </c>
      <c r="B448">
        <v>0</v>
      </c>
      <c r="C448">
        <v>1998</v>
      </c>
      <c r="D448" s="1">
        <v>43779.844444444447</v>
      </c>
      <c r="E448" t="s">
        <v>54</v>
      </c>
      <c r="F448">
        <v>4</v>
      </c>
      <c r="G448">
        <v>2</v>
      </c>
      <c r="H448">
        <v>4</v>
      </c>
      <c r="I448">
        <v>1</v>
      </c>
      <c r="J448">
        <v>5</v>
      </c>
      <c r="K448">
        <v>1</v>
      </c>
      <c r="L448">
        <v>3</v>
      </c>
      <c r="M448">
        <v>2</v>
      </c>
      <c r="N448">
        <v>1</v>
      </c>
      <c r="O448">
        <v>4</v>
      </c>
      <c r="P448">
        <v>4</v>
      </c>
      <c r="Q448">
        <v>1</v>
      </c>
      <c r="R448">
        <v>3</v>
      </c>
      <c r="S448">
        <v>1</v>
      </c>
      <c r="T448">
        <v>5</v>
      </c>
      <c r="U448">
        <v>4</v>
      </c>
      <c r="V448">
        <v>2</v>
      </c>
      <c r="W448">
        <v>4</v>
      </c>
      <c r="X448">
        <v>2</v>
      </c>
      <c r="Y448">
        <v>3</v>
      </c>
      <c r="Z448">
        <v>3</v>
      </c>
      <c r="AA448">
        <v>12</v>
      </c>
      <c r="AB448">
        <v>11</v>
      </c>
      <c r="AC448">
        <v>4</v>
      </c>
      <c r="AD448">
        <v>4</v>
      </c>
      <c r="AE448">
        <v>6</v>
      </c>
      <c r="AF448">
        <v>7</v>
      </c>
      <c r="AG448">
        <v>3</v>
      </c>
      <c r="AH448">
        <v>7</v>
      </c>
      <c r="AI448">
        <v>3</v>
      </c>
      <c r="AJ448">
        <v>5</v>
      </c>
      <c r="AK448">
        <v>4</v>
      </c>
      <c r="AL448">
        <v>3</v>
      </c>
      <c r="AM448">
        <v>4</v>
      </c>
      <c r="AN448">
        <v>5</v>
      </c>
      <c r="AO448">
        <v>3</v>
      </c>
      <c r="AP448">
        <v>8</v>
      </c>
      <c r="AQ448">
        <v>-27</v>
      </c>
    </row>
    <row r="449" spans="1:43" x14ac:dyDescent="0.2">
      <c r="A449">
        <v>18417</v>
      </c>
      <c r="B449">
        <v>1</v>
      </c>
      <c r="C449">
        <v>1997</v>
      </c>
      <c r="D449" s="1">
        <v>43779.862500000003</v>
      </c>
      <c r="E449" t="s">
        <v>178</v>
      </c>
      <c r="F449">
        <v>4</v>
      </c>
      <c r="G449">
        <v>3</v>
      </c>
      <c r="H449">
        <v>3</v>
      </c>
      <c r="I449">
        <v>1</v>
      </c>
      <c r="J449">
        <v>2</v>
      </c>
      <c r="K449">
        <v>4</v>
      </c>
      <c r="L449">
        <v>3</v>
      </c>
      <c r="M449">
        <v>5</v>
      </c>
      <c r="N449">
        <v>2</v>
      </c>
      <c r="O449">
        <v>4</v>
      </c>
      <c r="P449">
        <v>1</v>
      </c>
      <c r="Q449">
        <v>1</v>
      </c>
      <c r="R449">
        <v>5</v>
      </c>
      <c r="S449">
        <v>1</v>
      </c>
      <c r="T449">
        <v>5</v>
      </c>
      <c r="U449">
        <v>5</v>
      </c>
      <c r="V449">
        <v>1</v>
      </c>
      <c r="W449">
        <v>5</v>
      </c>
      <c r="X449">
        <v>1</v>
      </c>
      <c r="Y449">
        <v>1</v>
      </c>
      <c r="Z449">
        <v>5</v>
      </c>
      <c r="AA449">
        <v>11</v>
      </c>
      <c r="AB449">
        <v>9</v>
      </c>
      <c r="AC449">
        <v>8</v>
      </c>
      <c r="AD449">
        <v>11</v>
      </c>
      <c r="AE449">
        <v>11</v>
      </c>
      <c r="AF449">
        <v>8</v>
      </c>
      <c r="AG449">
        <v>6</v>
      </c>
      <c r="AH449">
        <v>6</v>
      </c>
      <c r="AI449">
        <v>4</v>
      </c>
      <c r="AJ449">
        <v>4</v>
      </c>
      <c r="AK449">
        <v>5</v>
      </c>
      <c r="AL449">
        <v>4</v>
      </c>
      <c r="AM449">
        <v>5</v>
      </c>
      <c r="AN449">
        <v>7</v>
      </c>
      <c r="AO449">
        <v>4</v>
      </c>
      <c r="AP449">
        <v>7</v>
      </c>
      <c r="AQ449">
        <v>14</v>
      </c>
    </row>
    <row r="450" spans="1:43" x14ac:dyDescent="0.2">
      <c r="A450">
        <v>18423</v>
      </c>
      <c r="B450">
        <v>0</v>
      </c>
      <c r="C450">
        <v>1994</v>
      </c>
      <c r="D450" s="1">
        <v>43779.866666666669</v>
      </c>
      <c r="E450" t="s">
        <v>54</v>
      </c>
      <c r="F450">
        <v>5</v>
      </c>
      <c r="G450">
        <v>2</v>
      </c>
      <c r="H450">
        <v>4</v>
      </c>
      <c r="I450">
        <v>1</v>
      </c>
      <c r="J450">
        <v>5</v>
      </c>
      <c r="K450">
        <v>1</v>
      </c>
      <c r="L450">
        <v>4</v>
      </c>
      <c r="M450">
        <v>5</v>
      </c>
      <c r="N450">
        <v>5</v>
      </c>
      <c r="O450">
        <v>5</v>
      </c>
      <c r="P450">
        <v>5</v>
      </c>
      <c r="Q450">
        <v>2</v>
      </c>
      <c r="R450">
        <v>4</v>
      </c>
      <c r="S450">
        <v>4</v>
      </c>
      <c r="T450">
        <v>5</v>
      </c>
      <c r="U450">
        <v>5</v>
      </c>
      <c r="V450">
        <v>1</v>
      </c>
      <c r="W450">
        <v>5</v>
      </c>
      <c r="X450">
        <v>1</v>
      </c>
      <c r="Y450">
        <v>5</v>
      </c>
      <c r="Z450">
        <v>1</v>
      </c>
      <c r="AA450">
        <v>10</v>
      </c>
      <c r="AB450">
        <v>11</v>
      </c>
      <c r="AC450">
        <v>5</v>
      </c>
      <c r="AD450">
        <v>4</v>
      </c>
      <c r="AE450">
        <v>6</v>
      </c>
      <c r="AF450">
        <v>8</v>
      </c>
      <c r="AG450">
        <v>3</v>
      </c>
      <c r="AH450">
        <v>4</v>
      </c>
      <c r="AI450">
        <v>2</v>
      </c>
      <c r="AJ450">
        <v>7</v>
      </c>
      <c r="AK450">
        <v>4</v>
      </c>
      <c r="AL450">
        <v>11</v>
      </c>
      <c r="AM450">
        <v>3</v>
      </c>
      <c r="AN450">
        <v>3</v>
      </c>
      <c r="AO450">
        <v>3</v>
      </c>
      <c r="AP450">
        <v>4</v>
      </c>
      <c r="AQ450">
        <v>-7</v>
      </c>
    </row>
    <row r="451" spans="1:43" x14ac:dyDescent="0.2">
      <c r="A451">
        <v>18429</v>
      </c>
      <c r="B451">
        <v>0</v>
      </c>
      <c r="C451">
        <v>1961</v>
      </c>
      <c r="D451" s="1">
        <v>43779.879861111112</v>
      </c>
      <c r="E451" t="s">
        <v>209</v>
      </c>
      <c r="F451">
        <v>1</v>
      </c>
      <c r="G451">
        <v>4</v>
      </c>
      <c r="H451">
        <v>2</v>
      </c>
      <c r="I451">
        <v>2</v>
      </c>
      <c r="J451">
        <v>3</v>
      </c>
      <c r="K451">
        <v>3</v>
      </c>
      <c r="L451">
        <v>1</v>
      </c>
      <c r="M451">
        <v>2</v>
      </c>
      <c r="N451">
        <v>1</v>
      </c>
      <c r="O451">
        <v>1</v>
      </c>
      <c r="P451">
        <v>1</v>
      </c>
      <c r="Q451">
        <v>1</v>
      </c>
      <c r="R451">
        <v>2</v>
      </c>
      <c r="S451">
        <v>1</v>
      </c>
      <c r="T451">
        <v>1</v>
      </c>
      <c r="U451">
        <v>4</v>
      </c>
      <c r="V451">
        <v>2</v>
      </c>
      <c r="W451">
        <v>5</v>
      </c>
      <c r="X451">
        <v>1</v>
      </c>
      <c r="Y451">
        <v>5</v>
      </c>
      <c r="Z451">
        <v>1</v>
      </c>
      <c r="AA451">
        <v>9</v>
      </c>
      <c r="AB451">
        <v>16</v>
      </c>
      <c r="AC451">
        <v>8</v>
      </c>
      <c r="AD451">
        <v>8</v>
      </c>
      <c r="AE451">
        <v>5</v>
      </c>
      <c r="AF451">
        <v>7</v>
      </c>
      <c r="AG451">
        <v>4</v>
      </c>
      <c r="AH451">
        <v>5</v>
      </c>
      <c r="AI451">
        <v>5</v>
      </c>
      <c r="AJ451">
        <v>4</v>
      </c>
      <c r="AK451">
        <v>34</v>
      </c>
      <c r="AL451">
        <v>4</v>
      </c>
      <c r="AM451">
        <v>4</v>
      </c>
      <c r="AN451">
        <v>4</v>
      </c>
      <c r="AO451">
        <v>9</v>
      </c>
      <c r="AP451">
        <v>5</v>
      </c>
      <c r="AQ451">
        <v>15</v>
      </c>
    </row>
    <row r="452" spans="1:43" x14ac:dyDescent="0.2">
      <c r="A452">
        <v>18435</v>
      </c>
      <c r="B452">
        <v>0</v>
      </c>
      <c r="C452">
        <v>2004</v>
      </c>
      <c r="D452" s="1">
        <v>43779.884027777778</v>
      </c>
      <c r="E452" t="s">
        <v>60</v>
      </c>
      <c r="F452">
        <v>1</v>
      </c>
      <c r="G452">
        <v>2</v>
      </c>
      <c r="H452">
        <v>4</v>
      </c>
      <c r="I452">
        <v>1</v>
      </c>
      <c r="J452">
        <v>2</v>
      </c>
      <c r="K452">
        <v>4</v>
      </c>
      <c r="L452">
        <v>1</v>
      </c>
      <c r="M452">
        <v>2</v>
      </c>
      <c r="N452">
        <v>1</v>
      </c>
      <c r="O452">
        <v>4</v>
      </c>
      <c r="P452">
        <v>3</v>
      </c>
      <c r="Q452">
        <v>1</v>
      </c>
      <c r="R452">
        <v>2</v>
      </c>
      <c r="S452">
        <v>1</v>
      </c>
      <c r="T452">
        <v>4</v>
      </c>
      <c r="U452">
        <v>4</v>
      </c>
      <c r="V452">
        <v>2</v>
      </c>
      <c r="W452">
        <v>2</v>
      </c>
      <c r="X452">
        <v>4</v>
      </c>
      <c r="Y452">
        <v>1</v>
      </c>
      <c r="Z452">
        <v>5</v>
      </c>
      <c r="AA452">
        <v>7</v>
      </c>
      <c r="AB452">
        <v>8</v>
      </c>
      <c r="AC452">
        <v>4</v>
      </c>
      <c r="AD452">
        <v>6</v>
      </c>
      <c r="AE452">
        <v>5</v>
      </c>
      <c r="AF452">
        <v>9</v>
      </c>
      <c r="AG452">
        <v>4</v>
      </c>
      <c r="AH452">
        <v>4</v>
      </c>
      <c r="AI452">
        <v>2</v>
      </c>
      <c r="AJ452">
        <v>4</v>
      </c>
      <c r="AK452">
        <v>6</v>
      </c>
      <c r="AL452">
        <v>2</v>
      </c>
      <c r="AM452">
        <v>4</v>
      </c>
      <c r="AN452">
        <v>4</v>
      </c>
      <c r="AO452">
        <v>6</v>
      </c>
      <c r="AP452">
        <v>9</v>
      </c>
      <c r="AQ452">
        <v>-28</v>
      </c>
    </row>
    <row r="453" spans="1:43" x14ac:dyDescent="0.2">
      <c r="A453">
        <v>18487</v>
      </c>
      <c r="B453">
        <v>0</v>
      </c>
      <c r="C453">
        <v>1998</v>
      </c>
      <c r="D453" s="1">
        <v>43779.990277777775</v>
      </c>
      <c r="E453" t="s">
        <v>179</v>
      </c>
      <c r="F453">
        <v>5</v>
      </c>
      <c r="G453">
        <v>2</v>
      </c>
      <c r="H453">
        <v>4</v>
      </c>
      <c r="I453">
        <v>2</v>
      </c>
      <c r="J453">
        <v>5</v>
      </c>
      <c r="K453">
        <v>1</v>
      </c>
      <c r="L453">
        <v>5</v>
      </c>
      <c r="M453">
        <v>4</v>
      </c>
      <c r="N453">
        <v>5</v>
      </c>
      <c r="O453">
        <v>2</v>
      </c>
      <c r="P453">
        <v>4</v>
      </c>
      <c r="Q453">
        <v>1</v>
      </c>
      <c r="R453">
        <v>3</v>
      </c>
      <c r="S453">
        <v>2</v>
      </c>
      <c r="T453">
        <v>5</v>
      </c>
      <c r="U453">
        <v>1</v>
      </c>
      <c r="V453">
        <v>5</v>
      </c>
      <c r="W453">
        <v>5</v>
      </c>
      <c r="X453">
        <v>1</v>
      </c>
      <c r="Y453">
        <v>5</v>
      </c>
      <c r="Z453">
        <v>1</v>
      </c>
      <c r="AA453">
        <v>7</v>
      </c>
      <c r="AB453">
        <v>4</v>
      </c>
      <c r="AC453">
        <v>4</v>
      </c>
      <c r="AD453">
        <v>5</v>
      </c>
      <c r="AE453">
        <v>4</v>
      </c>
      <c r="AF453">
        <v>6</v>
      </c>
      <c r="AG453">
        <v>6</v>
      </c>
      <c r="AH453">
        <v>5</v>
      </c>
      <c r="AI453">
        <v>3</v>
      </c>
      <c r="AJ453">
        <v>3</v>
      </c>
      <c r="AK453">
        <v>4</v>
      </c>
      <c r="AL453">
        <v>4</v>
      </c>
      <c r="AM453">
        <v>3</v>
      </c>
      <c r="AN453">
        <v>3</v>
      </c>
      <c r="AO453">
        <v>4</v>
      </c>
      <c r="AP453">
        <v>3</v>
      </c>
      <c r="AQ453">
        <v>14</v>
      </c>
    </row>
    <row r="454" spans="1:43" x14ac:dyDescent="0.2">
      <c r="A454">
        <v>18506</v>
      </c>
      <c r="B454">
        <v>1</v>
      </c>
      <c r="C454">
        <v>1978</v>
      </c>
      <c r="D454" s="1">
        <v>43780.320833333331</v>
      </c>
      <c r="E454" t="s">
        <v>209</v>
      </c>
      <c r="F454">
        <v>2</v>
      </c>
      <c r="G454">
        <v>1</v>
      </c>
      <c r="H454">
        <v>5</v>
      </c>
      <c r="I454">
        <v>1</v>
      </c>
      <c r="J454">
        <v>2</v>
      </c>
      <c r="K454">
        <v>4</v>
      </c>
      <c r="L454">
        <v>2</v>
      </c>
      <c r="M454">
        <v>1</v>
      </c>
      <c r="N454">
        <v>1</v>
      </c>
      <c r="O454">
        <v>2</v>
      </c>
      <c r="P454">
        <v>2</v>
      </c>
      <c r="Q454">
        <v>1</v>
      </c>
      <c r="R454">
        <v>1</v>
      </c>
      <c r="S454">
        <v>2</v>
      </c>
      <c r="T454">
        <v>4</v>
      </c>
      <c r="U454">
        <v>1</v>
      </c>
      <c r="V454">
        <v>5</v>
      </c>
      <c r="W454">
        <v>4</v>
      </c>
      <c r="X454">
        <v>2</v>
      </c>
      <c r="Y454">
        <v>1</v>
      </c>
      <c r="Z454">
        <v>5</v>
      </c>
      <c r="AA454">
        <v>14</v>
      </c>
      <c r="AB454">
        <v>7</v>
      </c>
      <c r="AC454">
        <v>3</v>
      </c>
      <c r="AD454">
        <v>6</v>
      </c>
      <c r="AE454">
        <v>10</v>
      </c>
      <c r="AF454">
        <v>6</v>
      </c>
      <c r="AG454">
        <v>5</v>
      </c>
      <c r="AH454">
        <v>4</v>
      </c>
      <c r="AI454">
        <v>8</v>
      </c>
      <c r="AJ454">
        <v>6</v>
      </c>
      <c r="AK454">
        <v>9</v>
      </c>
      <c r="AL454">
        <v>5</v>
      </c>
      <c r="AM454">
        <v>7</v>
      </c>
      <c r="AN454">
        <v>4</v>
      </c>
      <c r="AO454">
        <v>5</v>
      </c>
      <c r="AP454">
        <v>9</v>
      </c>
      <c r="AQ454">
        <v>-32</v>
      </c>
    </row>
    <row r="455" spans="1:43" x14ac:dyDescent="0.2">
      <c r="A455">
        <v>14306</v>
      </c>
      <c r="B455">
        <v>0</v>
      </c>
      <c r="C455">
        <v>1997</v>
      </c>
      <c r="D455" s="1">
        <v>43780.377083333333</v>
      </c>
      <c r="E455" t="s">
        <v>31</v>
      </c>
      <c r="F455">
        <v>5</v>
      </c>
      <c r="G455">
        <v>2</v>
      </c>
      <c r="H455">
        <v>4</v>
      </c>
      <c r="I455">
        <v>1</v>
      </c>
      <c r="J455">
        <v>5</v>
      </c>
      <c r="K455">
        <v>1</v>
      </c>
      <c r="L455">
        <v>5</v>
      </c>
      <c r="M455">
        <v>2</v>
      </c>
      <c r="N455">
        <v>1</v>
      </c>
      <c r="O455">
        <v>5</v>
      </c>
      <c r="P455">
        <v>5</v>
      </c>
      <c r="Q455">
        <v>1</v>
      </c>
      <c r="R455">
        <v>5</v>
      </c>
      <c r="S455">
        <v>1</v>
      </c>
      <c r="T455">
        <v>3</v>
      </c>
      <c r="U455">
        <v>5</v>
      </c>
      <c r="V455">
        <v>1</v>
      </c>
      <c r="W455">
        <v>5</v>
      </c>
      <c r="X455">
        <v>1</v>
      </c>
      <c r="Y455">
        <v>5</v>
      </c>
      <c r="Z455">
        <v>1</v>
      </c>
      <c r="AA455">
        <v>9</v>
      </c>
      <c r="AB455">
        <v>5</v>
      </c>
      <c r="AC455">
        <v>4</v>
      </c>
      <c r="AD455">
        <v>5</v>
      </c>
      <c r="AE455">
        <v>4</v>
      </c>
      <c r="AF455">
        <v>12</v>
      </c>
      <c r="AG455">
        <v>4</v>
      </c>
      <c r="AH455">
        <v>3</v>
      </c>
      <c r="AI455">
        <v>3</v>
      </c>
      <c r="AJ455">
        <v>21</v>
      </c>
      <c r="AK455">
        <v>5</v>
      </c>
      <c r="AL455">
        <v>3</v>
      </c>
      <c r="AM455">
        <v>6</v>
      </c>
      <c r="AN455">
        <v>3</v>
      </c>
      <c r="AO455">
        <v>9</v>
      </c>
      <c r="AP455">
        <v>5</v>
      </c>
      <c r="AQ455">
        <v>23</v>
      </c>
    </row>
    <row r="456" spans="1:43" x14ac:dyDescent="0.2">
      <c r="A456">
        <v>18515</v>
      </c>
      <c r="B456">
        <v>1</v>
      </c>
      <c r="C456">
        <v>1962</v>
      </c>
      <c r="D456" s="1">
        <v>43780.406944444447</v>
      </c>
      <c r="E456" t="s">
        <v>60</v>
      </c>
      <c r="F456">
        <v>3</v>
      </c>
      <c r="G456">
        <v>1</v>
      </c>
      <c r="H456">
        <v>5</v>
      </c>
      <c r="I456">
        <v>1</v>
      </c>
      <c r="J456">
        <v>1</v>
      </c>
      <c r="K456">
        <v>5</v>
      </c>
      <c r="L456">
        <v>1</v>
      </c>
      <c r="M456">
        <v>1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5</v>
      </c>
      <c r="U456">
        <v>5</v>
      </c>
      <c r="V456">
        <v>1</v>
      </c>
      <c r="W456">
        <v>5</v>
      </c>
      <c r="X456">
        <v>1</v>
      </c>
      <c r="Y456">
        <v>1</v>
      </c>
      <c r="Z456">
        <v>5</v>
      </c>
      <c r="AA456">
        <v>31</v>
      </c>
      <c r="AB456">
        <v>12</v>
      </c>
      <c r="AC456">
        <v>7</v>
      </c>
      <c r="AD456">
        <v>14</v>
      </c>
      <c r="AE456">
        <v>8</v>
      </c>
      <c r="AF456">
        <v>15</v>
      </c>
      <c r="AG456">
        <v>9</v>
      </c>
      <c r="AH456">
        <v>5</v>
      </c>
      <c r="AI456">
        <v>14</v>
      </c>
      <c r="AJ456">
        <v>8</v>
      </c>
      <c r="AK456">
        <v>10</v>
      </c>
      <c r="AL456">
        <v>4</v>
      </c>
      <c r="AM456">
        <v>9</v>
      </c>
      <c r="AN456">
        <v>14</v>
      </c>
      <c r="AO456">
        <v>7</v>
      </c>
      <c r="AP456">
        <v>14</v>
      </c>
      <c r="AQ456">
        <v>-9</v>
      </c>
    </row>
    <row r="457" spans="1:43" x14ac:dyDescent="0.2">
      <c r="A457">
        <v>18562</v>
      </c>
      <c r="B457">
        <v>0</v>
      </c>
      <c r="C457">
        <v>2001</v>
      </c>
      <c r="D457" s="1">
        <v>43780.419444444444</v>
      </c>
      <c r="E457" t="s">
        <v>209</v>
      </c>
      <c r="F457">
        <v>1</v>
      </c>
      <c r="G457">
        <v>2</v>
      </c>
      <c r="H457">
        <v>4</v>
      </c>
      <c r="I457">
        <v>1</v>
      </c>
      <c r="J457">
        <v>2</v>
      </c>
      <c r="K457">
        <v>4</v>
      </c>
      <c r="L457">
        <v>1</v>
      </c>
      <c r="M457">
        <v>3</v>
      </c>
      <c r="N457">
        <v>2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2</v>
      </c>
      <c r="U457">
        <v>5</v>
      </c>
      <c r="V457">
        <v>1</v>
      </c>
      <c r="W457">
        <v>2</v>
      </c>
      <c r="X457">
        <v>4</v>
      </c>
      <c r="Y457">
        <v>1</v>
      </c>
      <c r="Z457">
        <v>5</v>
      </c>
      <c r="AA457">
        <v>5</v>
      </c>
      <c r="AB457">
        <v>3</v>
      </c>
      <c r="AC457">
        <v>1</v>
      </c>
      <c r="AD457">
        <v>4</v>
      </c>
      <c r="AE457">
        <v>2</v>
      </c>
      <c r="AF457">
        <v>5</v>
      </c>
      <c r="AG457">
        <v>3</v>
      </c>
      <c r="AH457">
        <v>2</v>
      </c>
      <c r="AI457">
        <v>2</v>
      </c>
      <c r="AJ457">
        <v>1</v>
      </c>
      <c r="AK457">
        <v>2</v>
      </c>
      <c r="AL457">
        <v>2</v>
      </c>
      <c r="AM457">
        <v>2</v>
      </c>
      <c r="AN457">
        <v>3</v>
      </c>
      <c r="AO457">
        <v>3</v>
      </c>
      <c r="AP457">
        <v>3</v>
      </c>
      <c r="AQ457">
        <v>-21</v>
      </c>
    </row>
    <row r="458" spans="1:43" x14ac:dyDescent="0.2">
      <c r="A458">
        <v>18604</v>
      </c>
      <c r="B458">
        <v>1</v>
      </c>
      <c r="C458">
        <v>2002</v>
      </c>
      <c r="D458" s="1">
        <v>43780.51458333333</v>
      </c>
      <c r="E458" t="s">
        <v>209</v>
      </c>
      <c r="F458">
        <v>5</v>
      </c>
      <c r="G458">
        <v>5</v>
      </c>
      <c r="H458">
        <v>1</v>
      </c>
      <c r="I458">
        <v>1</v>
      </c>
      <c r="J458">
        <v>5</v>
      </c>
      <c r="K458">
        <v>1</v>
      </c>
      <c r="L458">
        <v>4</v>
      </c>
      <c r="M458">
        <v>3</v>
      </c>
      <c r="N458">
        <v>5</v>
      </c>
      <c r="O458">
        <v>5</v>
      </c>
      <c r="P458">
        <v>5</v>
      </c>
      <c r="Q458">
        <v>1</v>
      </c>
      <c r="R458">
        <v>1</v>
      </c>
      <c r="S458">
        <v>1</v>
      </c>
      <c r="T458">
        <v>5</v>
      </c>
      <c r="U458">
        <v>5</v>
      </c>
      <c r="V458">
        <v>1</v>
      </c>
      <c r="W458">
        <v>5</v>
      </c>
      <c r="X458">
        <v>1</v>
      </c>
      <c r="Y458">
        <v>1</v>
      </c>
      <c r="Z458">
        <v>5</v>
      </c>
      <c r="AA458">
        <v>5</v>
      </c>
      <c r="AB458">
        <v>1</v>
      </c>
      <c r="AC458">
        <v>5</v>
      </c>
      <c r="AD458">
        <v>5</v>
      </c>
      <c r="AE458">
        <v>5</v>
      </c>
      <c r="AF458">
        <v>42</v>
      </c>
      <c r="AG458">
        <v>7</v>
      </c>
      <c r="AH458">
        <v>3</v>
      </c>
      <c r="AI458">
        <v>3</v>
      </c>
      <c r="AJ458">
        <v>5</v>
      </c>
      <c r="AK458">
        <v>11</v>
      </c>
      <c r="AL458">
        <v>4</v>
      </c>
      <c r="AM458">
        <v>4</v>
      </c>
      <c r="AN458">
        <v>3</v>
      </c>
      <c r="AO458">
        <v>5</v>
      </c>
      <c r="AP458">
        <v>11</v>
      </c>
      <c r="AQ458">
        <v>2</v>
      </c>
    </row>
    <row r="459" spans="1:43" x14ac:dyDescent="0.2">
      <c r="A459">
        <v>18609</v>
      </c>
      <c r="B459">
        <v>0</v>
      </c>
      <c r="C459">
        <v>1979</v>
      </c>
      <c r="D459" s="1">
        <v>43780.521527777775</v>
      </c>
      <c r="E459" t="s">
        <v>180</v>
      </c>
      <c r="F459">
        <v>1</v>
      </c>
      <c r="G459">
        <v>1</v>
      </c>
      <c r="H459">
        <v>5</v>
      </c>
      <c r="I459">
        <v>1</v>
      </c>
      <c r="J459">
        <v>1</v>
      </c>
      <c r="K459">
        <v>5</v>
      </c>
      <c r="L459">
        <v>2</v>
      </c>
      <c r="M459">
        <v>1</v>
      </c>
      <c r="N459">
        <v>2</v>
      </c>
      <c r="O459">
        <v>1</v>
      </c>
      <c r="P459">
        <v>1</v>
      </c>
      <c r="Q459">
        <v>1</v>
      </c>
      <c r="R459">
        <v>4</v>
      </c>
      <c r="S459">
        <v>1</v>
      </c>
      <c r="T459">
        <v>5</v>
      </c>
      <c r="U459">
        <v>4</v>
      </c>
      <c r="V459">
        <v>2</v>
      </c>
      <c r="W459">
        <v>5</v>
      </c>
      <c r="X459">
        <v>1</v>
      </c>
      <c r="Y459">
        <v>2</v>
      </c>
      <c r="Z459">
        <v>4</v>
      </c>
      <c r="AA459">
        <v>13</v>
      </c>
      <c r="AB459">
        <v>6</v>
      </c>
      <c r="AC459">
        <v>2</v>
      </c>
      <c r="AD459">
        <v>3</v>
      </c>
      <c r="AE459">
        <v>4</v>
      </c>
      <c r="AF459">
        <v>9</v>
      </c>
      <c r="AG459">
        <v>5</v>
      </c>
      <c r="AH459">
        <v>5</v>
      </c>
      <c r="AI459">
        <v>3</v>
      </c>
      <c r="AJ459">
        <v>2</v>
      </c>
      <c r="AK459">
        <v>4</v>
      </c>
      <c r="AL459">
        <v>8</v>
      </c>
      <c r="AM459">
        <v>3</v>
      </c>
      <c r="AN459">
        <v>4</v>
      </c>
      <c r="AO459">
        <v>8</v>
      </c>
      <c r="AP459">
        <v>11</v>
      </c>
      <c r="AQ459">
        <v>1</v>
      </c>
    </row>
    <row r="460" spans="1:43" x14ac:dyDescent="0.2">
      <c r="A460">
        <v>18641</v>
      </c>
      <c r="B460">
        <v>0</v>
      </c>
      <c r="C460">
        <v>1992</v>
      </c>
      <c r="D460" s="1">
        <v>43780.647222222222</v>
      </c>
      <c r="E460" t="s">
        <v>71</v>
      </c>
      <c r="F460">
        <v>2</v>
      </c>
      <c r="G460">
        <v>2</v>
      </c>
      <c r="H460">
        <v>4</v>
      </c>
      <c r="I460">
        <v>1</v>
      </c>
      <c r="J460">
        <v>4</v>
      </c>
      <c r="K460">
        <v>2</v>
      </c>
      <c r="L460">
        <v>1</v>
      </c>
      <c r="M460">
        <v>2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5</v>
      </c>
      <c r="U460">
        <v>5</v>
      </c>
      <c r="V460">
        <v>1</v>
      </c>
      <c r="W460">
        <v>4</v>
      </c>
      <c r="X460">
        <v>2</v>
      </c>
      <c r="Y460">
        <v>3</v>
      </c>
      <c r="Z460">
        <v>3</v>
      </c>
      <c r="AA460">
        <v>33</v>
      </c>
      <c r="AB460">
        <v>7</v>
      </c>
      <c r="AC460">
        <v>21</v>
      </c>
      <c r="AD460">
        <v>8</v>
      </c>
      <c r="AE460">
        <v>5</v>
      </c>
      <c r="AF460">
        <v>7</v>
      </c>
      <c r="AG460">
        <v>4</v>
      </c>
      <c r="AH460">
        <v>4</v>
      </c>
      <c r="AI460">
        <v>3</v>
      </c>
      <c r="AJ460">
        <v>3</v>
      </c>
      <c r="AK460">
        <v>3</v>
      </c>
      <c r="AL460">
        <v>2</v>
      </c>
      <c r="AM460">
        <v>5</v>
      </c>
      <c r="AN460">
        <v>3</v>
      </c>
      <c r="AO460">
        <v>3</v>
      </c>
      <c r="AP460">
        <v>14</v>
      </c>
      <c r="AQ460">
        <v>-19</v>
      </c>
    </row>
    <row r="461" spans="1:43" x14ac:dyDescent="0.2">
      <c r="A461">
        <v>14336</v>
      </c>
      <c r="B461">
        <v>1</v>
      </c>
      <c r="C461">
        <v>1967</v>
      </c>
      <c r="D461" s="1">
        <v>43780.648611111108</v>
      </c>
      <c r="E461" t="s">
        <v>181</v>
      </c>
      <c r="F461">
        <v>2</v>
      </c>
      <c r="G461">
        <v>2</v>
      </c>
      <c r="H461">
        <v>4</v>
      </c>
      <c r="I461">
        <v>1</v>
      </c>
      <c r="J461">
        <v>2</v>
      </c>
      <c r="K461">
        <v>4</v>
      </c>
      <c r="L461">
        <v>1</v>
      </c>
      <c r="M461">
        <v>1</v>
      </c>
      <c r="N461">
        <v>1</v>
      </c>
      <c r="O461">
        <v>1</v>
      </c>
      <c r="P461">
        <v>1</v>
      </c>
      <c r="Q461">
        <v>1</v>
      </c>
      <c r="R461">
        <v>2</v>
      </c>
      <c r="S461">
        <v>1</v>
      </c>
      <c r="T461">
        <v>1</v>
      </c>
      <c r="U461">
        <v>1</v>
      </c>
      <c r="V461">
        <v>5</v>
      </c>
      <c r="W461">
        <v>2</v>
      </c>
      <c r="X461">
        <v>4</v>
      </c>
      <c r="Y461">
        <v>1</v>
      </c>
      <c r="Z461">
        <v>5</v>
      </c>
      <c r="AA461">
        <v>12</v>
      </c>
      <c r="AB461">
        <v>14</v>
      </c>
      <c r="AC461">
        <v>4</v>
      </c>
      <c r="AD461">
        <v>7</v>
      </c>
      <c r="AE461">
        <v>5</v>
      </c>
      <c r="AF461">
        <v>8</v>
      </c>
      <c r="AG461">
        <v>5</v>
      </c>
      <c r="AH461">
        <v>3</v>
      </c>
      <c r="AI461">
        <v>2</v>
      </c>
      <c r="AJ461">
        <v>2</v>
      </c>
      <c r="AK461">
        <v>7</v>
      </c>
      <c r="AL461">
        <v>2</v>
      </c>
      <c r="AM461">
        <v>3</v>
      </c>
      <c r="AN461">
        <v>48</v>
      </c>
      <c r="AO461">
        <v>4</v>
      </c>
      <c r="AP461">
        <v>5</v>
      </c>
      <c r="AQ461">
        <v>-20</v>
      </c>
    </row>
    <row r="462" spans="1:43" x14ac:dyDescent="0.2">
      <c r="A462">
        <v>18651</v>
      </c>
      <c r="B462">
        <v>0</v>
      </c>
      <c r="C462">
        <v>1968</v>
      </c>
      <c r="D462" s="1">
        <v>43780.661111111112</v>
      </c>
      <c r="E462" t="s">
        <v>209</v>
      </c>
      <c r="F462">
        <v>1</v>
      </c>
      <c r="G462">
        <v>1</v>
      </c>
      <c r="H462">
        <v>5</v>
      </c>
      <c r="I462">
        <v>1</v>
      </c>
      <c r="J462">
        <v>5</v>
      </c>
      <c r="K462">
        <v>1</v>
      </c>
      <c r="L462">
        <v>1</v>
      </c>
      <c r="M462">
        <v>1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4</v>
      </c>
      <c r="V462">
        <v>2</v>
      </c>
      <c r="W462">
        <v>4</v>
      </c>
      <c r="X462">
        <v>2</v>
      </c>
      <c r="Y462">
        <v>1</v>
      </c>
      <c r="Z462">
        <v>5</v>
      </c>
      <c r="AA462">
        <v>13</v>
      </c>
      <c r="AB462">
        <v>4</v>
      </c>
      <c r="AC462">
        <v>2</v>
      </c>
      <c r="AD462">
        <v>8</v>
      </c>
      <c r="AE462">
        <v>3</v>
      </c>
      <c r="AF462">
        <v>2</v>
      </c>
      <c r="AG462">
        <v>2</v>
      </c>
      <c r="AH462">
        <v>2</v>
      </c>
      <c r="AI462">
        <v>2</v>
      </c>
      <c r="AJ462">
        <v>2</v>
      </c>
      <c r="AK462">
        <v>3</v>
      </c>
      <c r="AL462">
        <v>1</v>
      </c>
      <c r="AM462">
        <v>2</v>
      </c>
      <c r="AN462">
        <v>4</v>
      </c>
      <c r="AO462">
        <v>2</v>
      </c>
      <c r="AP462">
        <v>5</v>
      </c>
      <c r="AQ462">
        <v>-10</v>
      </c>
    </row>
    <row r="463" spans="1:43" x14ac:dyDescent="0.2">
      <c r="A463">
        <v>18686</v>
      </c>
      <c r="B463">
        <v>0</v>
      </c>
      <c r="C463">
        <v>1975</v>
      </c>
      <c r="D463" s="1">
        <v>43780.67291666667</v>
      </c>
      <c r="E463" t="s">
        <v>154</v>
      </c>
      <c r="F463">
        <v>3</v>
      </c>
      <c r="G463">
        <v>1</v>
      </c>
      <c r="H463">
        <v>5</v>
      </c>
      <c r="I463">
        <v>2</v>
      </c>
      <c r="J463">
        <v>4</v>
      </c>
      <c r="K463">
        <v>2</v>
      </c>
      <c r="L463">
        <v>5</v>
      </c>
      <c r="M463">
        <v>3</v>
      </c>
      <c r="N463">
        <v>4</v>
      </c>
      <c r="O463">
        <v>3</v>
      </c>
      <c r="P463">
        <v>3</v>
      </c>
      <c r="Q463">
        <v>1</v>
      </c>
      <c r="R463">
        <v>3</v>
      </c>
      <c r="S463">
        <v>3</v>
      </c>
      <c r="T463">
        <v>5</v>
      </c>
      <c r="U463">
        <v>5</v>
      </c>
      <c r="V463">
        <v>1</v>
      </c>
      <c r="W463">
        <v>5</v>
      </c>
      <c r="X463">
        <v>1</v>
      </c>
      <c r="Y463">
        <v>5</v>
      </c>
      <c r="Z463">
        <v>1</v>
      </c>
      <c r="AA463">
        <v>13</v>
      </c>
      <c r="AB463">
        <v>6</v>
      </c>
      <c r="AC463">
        <v>3</v>
      </c>
      <c r="AD463">
        <v>6</v>
      </c>
      <c r="AE463">
        <v>5</v>
      </c>
      <c r="AF463">
        <v>4</v>
      </c>
      <c r="AG463">
        <v>6</v>
      </c>
      <c r="AH463">
        <v>3</v>
      </c>
      <c r="AI463">
        <v>2</v>
      </c>
      <c r="AJ463">
        <v>3</v>
      </c>
      <c r="AK463">
        <v>12</v>
      </c>
      <c r="AL463">
        <v>2</v>
      </c>
      <c r="AM463">
        <v>6</v>
      </c>
      <c r="AN463">
        <v>3</v>
      </c>
      <c r="AO463">
        <v>5</v>
      </c>
      <c r="AP463">
        <v>4</v>
      </c>
      <c r="AQ463">
        <v>-5</v>
      </c>
    </row>
    <row r="464" spans="1:43" x14ac:dyDescent="0.2">
      <c r="A464">
        <v>18697</v>
      </c>
      <c r="B464">
        <v>0</v>
      </c>
      <c r="C464">
        <v>1999</v>
      </c>
      <c r="D464" s="1">
        <v>43780.674305555556</v>
      </c>
      <c r="E464" t="s">
        <v>209</v>
      </c>
      <c r="F464">
        <v>1</v>
      </c>
      <c r="G464">
        <v>5</v>
      </c>
      <c r="H464">
        <v>1</v>
      </c>
      <c r="I464">
        <v>1</v>
      </c>
      <c r="J464">
        <v>2</v>
      </c>
      <c r="K464">
        <v>4</v>
      </c>
      <c r="L464">
        <v>1</v>
      </c>
      <c r="M464">
        <v>5</v>
      </c>
      <c r="N464">
        <v>5</v>
      </c>
      <c r="O464">
        <v>2</v>
      </c>
      <c r="P464">
        <v>2</v>
      </c>
      <c r="Q464">
        <v>1</v>
      </c>
      <c r="R464">
        <v>1</v>
      </c>
      <c r="S464">
        <v>1</v>
      </c>
      <c r="T464">
        <v>5</v>
      </c>
      <c r="U464">
        <v>5</v>
      </c>
      <c r="V464">
        <v>1</v>
      </c>
      <c r="W464">
        <v>5</v>
      </c>
      <c r="X464">
        <v>1</v>
      </c>
      <c r="Y464">
        <v>1</v>
      </c>
      <c r="Z464">
        <v>5</v>
      </c>
      <c r="AA464">
        <v>7</v>
      </c>
      <c r="AB464">
        <v>7</v>
      </c>
      <c r="AC464">
        <v>3</v>
      </c>
      <c r="AD464">
        <v>6</v>
      </c>
      <c r="AE464">
        <v>5</v>
      </c>
      <c r="AF464">
        <v>7</v>
      </c>
      <c r="AG464">
        <v>5</v>
      </c>
      <c r="AH464">
        <v>20</v>
      </c>
      <c r="AI464">
        <v>2</v>
      </c>
      <c r="AJ464">
        <v>3</v>
      </c>
      <c r="AK464">
        <v>7</v>
      </c>
      <c r="AL464">
        <v>7</v>
      </c>
      <c r="AM464">
        <v>3</v>
      </c>
      <c r="AN464">
        <v>3</v>
      </c>
      <c r="AO464">
        <v>4</v>
      </c>
      <c r="AP464">
        <v>6</v>
      </c>
      <c r="AQ464">
        <v>18</v>
      </c>
    </row>
    <row r="465" spans="1:43" x14ac:dyDescent="0.2">
      <c r="A465">
        <v>18696</v>
      </c>
      <c r="B465">
        <v>0</v>
      </c>
      <c r="C465">
        <v>1970</v>
      </c>
      <c r="D465" s="1">
        <v>43780.679166666669</v>
      </c>
      <c r="E465" t="s">
        <v>54</v>
      </c>
      <c r="F465">
        <v>2</v>
      </c>
      <c r="G465">
        <v>1</v>
      </c>
      <c r="H465">
        <v>5</v>
      </c>
      <c r="I465">
        <v>1</v>
      </c>
      <c r="J465">
        <v>2</v>
      </c>
      <c r="K465">
        <v>4</v>
      </c>
      <c r="L465">
        <v>2</v>
      </c>
      <c r="M465">
        <v>4</v>
      </c>
      <c r="N465">
        <v>2</v>
      </c>
      <c r="O465">
        <v>4</v>
      </c>
      <c r="P465">
        <v>3</v>
      </c>
      <c r="Q465">
        <v>1</v>
      </c>
      <c r="R465">
        <v>1</v>
      </c>
      <c r="S465">
        <v>1</v>
      </c>
      <c r="T465">
        <v>4</v>
      </c>
      <c r="U465">
        <v>1</v>
      </c>
      <c r="V465">
        <v>5</v>
      </c>
      <c r="W465">
        <v>4</v>
      </c>
      <c r="X465">
        <v>2</v>
      </c>
      <c r="Y465">
        <v>2</v>
      </c>
      <c r="Z465">
        <v>4</v>
      </c>
      <c r="AA465">
        <v>12</v>
      </c>
      <c r="AB465">
        <v>14</v>
      </c>
      <c r="AC465">
        <v>6</v>
      </c>
      <c r="AD465">
        <v>11</v>
      </c>
      <c r="AE465">
        <v>6</v>
      </c>
      <c r="AF465">
        <v>11</v>
      </c>
      <c r="AG465">
        <v>8</v>
      </c>
      <c r="AH465">
        <v>10</v>
      </c>
      <c r="AI465">
        <v>4</v>
      </c>
      <c r="AJ465">
        <v>7</v>
      </c>
      <c r="AK465">
        <v>11</v>
      </c>
      <c r="AL465">
        <v>3</v>
      </c>
      <c r="AM465">
        <v>5</v>
      </c>
      <c r="AN465">
        <v>11</v>
      </c>
      <c r="AO465">
        <v>4</v>
      </c>
      <c r="AP465">
        <v>8</v>
      </c>
      <c r="AQ465">
        <v>-33</v>
      </c>
    </row>
    <row r="466" spans="1:43" x14ac:dyDescent="0.2">
      <c r="A466">
        <v>18715</v>
      </c>
      <c r="B466">
        <v>1</v>
      </c>
      <c r="C466">
        <v>1996</v>
      </c>
      <c r="D466" s="1">
        <v>43780.71597222222</v>
      </c>
      <c r="E466" t="s">
        <v>182</v>
      </c>
      <c r="F466">
        <v>4</v>
      </c>
      <c r="G466">
        <v>4</v>
      </c>
      <c r="H466">
        <v>2</v>
      </c>
      <c r="I466">
        <v>1</v>
      </c>
      <c r="J466">
        <v>5</v>
      </c>
      <c r="K466">
        <v>1</v>
      </c>
      <c r="L466">
        <v>5</v>
      </c>
      <c r="M466">
        <v>4</v>
      </c>
      <c r="N466">
        <v>4</v>
      </c>
      <c r="O466">
        <v>5</v>
      </c>
      <c r="P466">
        <v>5</v>
      </c>
      <c r="Q466">
        <v>1</v>
      </c>
      <c r="R466">
        <v>4</v>
      </c>
      <c r="S466">
        <v>4</v>
      </c>
      <c r="T466">
        <v>5</v>
      </c>
      <c r="U466">
        <v>5</v>
      </c>
      <c r="V466">
        <v>1</v>
      </c>
      <c r="W466">
        <v>5</v>
      </c>
      <c r="X466">
        <v>1</v>
      </c>
      <c r="Y466">
        <v>1</v>
      </c>
      <c r="Z466">
        <v>5</v>
      </c>
      <c r="AA466">
        <v>12</v>
      </c>
      <c r="AB466">
        <v>8</v>
      </c>
      <c r="AC466">
        <v>9</v>
      </c>
      <c r="AD466">
        <v>15</v>
      </c>
      <c r="AE466">
        <v>4</v>
      </c>
      <c r="AF466">
        <v>8</v>
      </c>
      <c r="AG466">
        <v>11</v>
      </c>
      <c r="AH466">
        <v>2</v>
      </c>
      <c r="AI466">
        <v>15</v>
      </c>
      <c r="AJ466">
        <v>9</v>
      </c>
      <c r="AK466">
        <v>6</v>
      </c>
      <c r="AL466">
        <v>11</v>
      </c>
      <c r="AM466">
        <v>4</v>
      </c>
      <c r="AN466">
        <v>2</v>
      </c>
      <c r="AO466">
        <v>4</v>
      </c>
      <c r="AP466">
        <v>9</v>
      </c>
      <c r="AQ466">
        <v>-21</v>
      </c>
    </row>
    <row r="467" spans="1:43" x14ac:dyDescent="0.2">
      <c r="A467">
        <v>16692</v>
      </c>
      <c r="B467">
        <v>0</v>
      </c>
      <c r="C467">
        <v>1997</v>
      </c>
      <c r="D467" s="1">
        <v>43780.770833333336</v>
      </c>
      <c r="E467" t="s">
        <v>38</v>
      </c>
      <c r="F467">
        <v>1</v>
      </c>
      <c r="G467">
        <v>1</v>
      </c>
      <c r="H467">
        <v>5</v>
      </c>
      <c r="I467">
        <v>1</v>
      </c>
      <c r="J467">
        <v>2</v>
      </c>
      <c r="K467">
        <v>4</v>
      </c>
      <c r="L467">
        <v>2</v>
      </c>
      <c r="M467">
        <v>3</v>
      </c>
      <c r="N467">
        <v>2</v>
      </c>
      <c r="O467">
        <v>2</v>
      </c>
      <c r="P467">
        <v>3</v>
      </c>
      <c r="Q467">
        <v>2</v>
      </c>
      <c r="R467">
        <v>2</v>
      </c>
      <c r="S467">
        <v>2</v>
      </c>
      <c r="T467">
        <v>4</v>
      </c>
      <c r="U467">
        <v>1</v>
      </c>
      <c r="V467">
        <v>5</v>
      </c>
      <c r="W467">
        <v>3</v>
      </c>
      <c r="X467">
        <v>3</v>
      </c>
      <c r="Y467">
        <v>3</v>
      </c>
      <c r="Z467">
        <v>3</v>
      </c>
      <c r="AA467">
        <v>55</v>
      </c>
      <c r="AB467">
        <v>10</v>
      </c>
      <c r="AC467">
        <v>5</v>
      </c>
      <c r="AD467">
        <v>7</v>
      </c>
      <c r="AE467">
        <v>5</v>
      </c>
      <c r="AF467">
        <v>47</v>
      </c>
      <c r="AG467">
        <v>7</v>
      </c>
      <c r="AH467">
        <v>5</v>
      </c>
      <c r="AI467">
        <v>2</v>
      </c>
      <c r="AJ467">
        <v>15</v>
      </c>
      <c r="AK467">
        <v>5</v>
      </c>
      <c r="AL467">
        <v>2</v>
      </c>
      <c r="AM467">
        <v>5</v>
      </c>
      <c r="AN467">
        <v>4</v>
      </c>
      <c r="AO467">
        <v>4</v>
      </c>
      <c r="AP467">
        <v>7</v>
      </c>
      <c r="AQ467">
        <v>-27</v>
      </c>
    </row>
    <row r="468" spans="1:43" x14ac:dyDescent="0.2">
      <c r="A468">
        <v>13970</v>
      </c>
      <c r="B468">
        <v>0</v>
      </c>
      <c r="C468">
        <v>1996</v>
      </c>
      <c r="D468" s="1">
        <v>43780.847916666666</v>
      </c>
      <c r="E468" t="s">
        <v>60</v>
      </c>
      <c r="F468">
        <v>1</v>
      </c>
      <c r="G468">
        <v>2</v>
      </c>
      <c r="H468">
        <v>4</v>
      </c>
      <c r="I468">
        <v>1</v>
      </c>
      <c r="J468">
        <v>4</v>
      </c>
      <c r="K468">
        <v>2</v>
      </c>
      <c r="L468">
        <v>5</v>
      </c>
      <c r="M468">
        <v>5</v>
      </c>
      <c r="N468">
        <v>2</v>
      </c>
      <c r="O468">
        <v>5</v>
      </c>
      <c r="P468">
        <v>5</v>
      </c>
      <c r="Q468">
        <v>1</v>
      </c>
      <c r="R468">
        <v>1</v>
      </c>
      <c r="S468">
        <v>1</v>
      </c>
      <c r="T468">
        <v>4</v>
      </c>
      <c r="U468">
        <v>5</v>
      </c>
      <c r="V468">
        <v>1</v>
      </c>
      <c r="W468">
        <v>5</v>
      </c>
      <c r="X468">
        <v>1</v>
      </c>
      <c r="Y468">
        <v>1</v>
      </c>
      <c r="Z468">
        <v>5</v>
      </c>
      <c r="AA468">
        <v>10</v>
      </c>
      <c r="AB468">
        <v>5</v>
      </c>
      <c r="AC468">
        <v>4</v>
      </c>
      <c r="AD468">
        <v>5</v>
      </c>
      <c r="AE468">
        <v>5</v>
      </c>
      <c r="AF468">
        <v>8</v>
      </c>
      <c r="AG468">
        <v>6</v>
      </c>
      <c r="AH468">
        <v>4</v>
      </c>
      <c r="AI468">
        <v>2</v>
      </c>
      <c r="AJ468">
        <v>5</v>
      </c>
      <c r="AK468">
        <v>6</v>
      </c>
      <c r="AL468">
        <v>3</v>
      </c>
      <c r="AM468">
        <v>5</v>
      </c>
      <c r="AN468">
        <v>3</v>
      </c>
      <c r="AO468">
        <v>3</v>
      </c>
      <c r="AP468">
        <v>7</v>
      </c>
      <c r="AQ468">
        <v>-10</v>
      </c>
    </row>
    <row r="469" spans="1:43" x14ac:dyDescent="0.2">
      <c r="A469">
        <v>18782</v>
      </c>
      <c r="B469">
        <v>0</v>
      </c>
      <c r="C469">
        <v>1993</v>
      </c>
      <c r="D469" s="1">
        <v>43780.863888888889</v>
      </c>
      <c r="E469" t="s">
        <v>60</v>
      </c>
      <c r="F469">
        <v>2</v>
      </c>
      <c r="G469">
        <v>1</v>
      </c>
      <c r="H469">
        <v>5</v>
      </c>
      <c r="I469">
        <v>1</v>
      </c>
      <c r="J469">
        <v>2</v>
      </c>
      <c r="K469">
        <v>4</v>
      </c>
      <c r="L469">
        <v>2</v>
      </c>
      <c r="M469">
        <v>2</v>
      </c>
      <c r="N469">
        <v>1</v>
      </c>
      <c r="O469">
        <v>2</v>
      </c>
      <c r="P469">
        <v>2</v>
      </c>
      <c r="Q469">
        <v>2</v>
      </c>
      <c r="R469">
        <v>2</v>
      </c>
      <c r="S469">
        <v>1</v>
      </c>
      <c r="T469">
        <v>4</v>
      </c>
      <c r="U469">
        <v>1</v>
      </c>
      <c r="V469">
        <v>5</v>
      </c>
      <c r="W469">
        <v>2</v>
      </c>
      <c r="X469">
        <v>4</v>
      </c>
      <c r="Y469">
        <v>3</v>
      </c>
      <c r="Z469">
        <v>3</v>
      </c>
      <c r="AA469">
        <v>9</v>
      </c>
      <c r="AB469">
        <v>3</v>
      </c>
      <c r="AC469">
        <v>3</v>
      </c>
      <c r="AD469">
        <v>4</v>
      </c>
      <c r="AE469">
        <v>4</v>
      </c>
      <c r="AF469">
        <v>4</v>
      </c>
      <c r="AG469">
        <v>3</v>
      </c>
      <c r="AH469">
        <v>3</v>
      </c>
      <c r="AI469">
        <v>1</v>
      </c>
      <c r="AJ469">
        <v>5</v>
      </c>
      <c r="AK469">
        <v>7</v>
      </c>
      <c r="AL469">
        <v>2</v>
      </c>
      <c r="AM469">
        <v>3</v>
      </c>
      <c r="AN469">
        <v>3</v>
      </c>
      <c r="AO469">
        <v>4</v>
      </c>
      <c r="AP469">
        <v>6</v>
      </c>
      <c r="AQ469">
        <v>-30</v>
      </c>
    </row>
    <row r="470" spans="1:43" x14ac:dyDescent="0.2">
      <c r="A470">
        <v>18808</v>
      </c>
      <c r="B470">
        <v>0</v>
      </c>
      <c r="C470">
        <v>1989</v>
      </c>
      <c r="D470" s="1">
        <v>43780.910416666666</v>
      </c>
      <c r="E470" t="s">
        <v>183</v>
      </c>
      <c r="F470">
        <v>3</v>
      </c>
      <c r="G470">
        <v>1</v>
      </c>
      <c r="H470">
        <v>5</v>
      </c>
      <c r="I470">
        <v>4</v>
      </c>
      <c r="J470">
        <v>5</v>
      </c>
      <c r="K470">
        <v>1</v>
      </c>
      <c r="L470">
        <v>1</v>
      </c>
      <c r="M470">
        <v>1</v>
      </c>
      <c r="N470">
        <v>1</v>
      </c>
      <c r="O470">
        <v>3</v>
      </c>
      <c r="P470">
        <v>3</v>
      </c>
      <c r="Q470">
        <v>1</v>
      </c>
      <c r="R470">
        <v>4</v>
      </c>
      <c r="S470">
        <v>1</v>
      </c>
      <c r="T470">
        <v>5</v>
      </c>
      <c r="U470">
        <v>1</v>
      </c>
      <c r="V470">
        <v>5</v>
      </c>
      <c r="W470">
        <v>3</v>
      </c>
      <c r="X470">
        <v>3</v>
      </c>
      <c r="Y470">
        <v>1</v>
      </c>
      <c r="Z470">
        <v>5</v>
      </c>
      <c r="AA470">
        <v>16</v>
      </c>
      <c r="AB470">
        <v>5</v>
      </c>
      <c r="AC470">
        <v>7</v>
      </c>
      <c r="AD470">
        <v>5</v>
      </c>
      <c r="AE470">
        <v>5</v>
      </c>
      <c r="AF470">
        <v>7</v>
      </c>
      <c r="AG470">
        <v>3</v>
      </c>
      <c r="AH470">
        <v>3</v>
      </c>
      <c r="AI470">
        <v>2</v>
      </c>
      <c r="AJ470">
        <v>4</v>
      </c>
      <c r="AK470">
        <v>6</v>
      </c>
      <c r="AL470">
        <v>3</v>
      </c>
      <c r="AM470">
        <v>5</v>
      </c>
      <c r="AN470">
        <v>3</v>
      </c>
      <c r="AO470">
        <v>7</v>
      </c>
      <c r="AP470">
        <v>9</v>
      </c>
      <c r="AQ470">
        <v>11</v>
      </c>
    </row>
    <row r="471" spans="1:43" x14ac:dyDescent="0.2">
      <c r="A471">
        <v>16808</v>
      </c>
      <c r="B471">
        <v>0</v>
      </c>
      <c r="C471">
        <v>1989</v>
      </c>
      <c r="D471" s="1">
        <v>43780.933333333334</v>
      </c>
      <c r="E471" t="s">
        <v>184</v>
      </c>
      <c r="F471">
        <v>3</v>
      </c>
      <c r="G471">
        <v>1</v>
      </c>
      <c r="H471">
        <v>5</v>
      </c>
      <c r="I471">
        <v>1</v>
      </c>
      <c r="J471">
        <v>3</v>
      </c>
      <c r="K471">
        <v>3</v>
      </c>
      <c r="L471">
        <v>1</v>
      </c>
      <c r="M471">
        <v>1</v>
      </c>
      <c r="N471">
        <v>2</v>
      </c>
      <c r="O471">
        <v>1</v>
      </c>
      <c r="P471">
        <v>3</v>
      </c>
      <c r="Q471">
        <v>1</v>
      </c>
      <c r="R471">
        <v>1</v>
      </c>
      <c r="S471">
        <v>1</v>
      </c>
      <c r="T471">
        <v>5</v>
      </c>
      <c r="U471">
        <v>1</v>
      </c>
      <c r="V471">
        <v>5</v>
      </c>
      <c r="W471">
        <v>4</v>
      </c>
      <c r="X471">
        <v>2</v>
      </c>
      <c r="Y471">
        <v>1</v>
      </c>
      <c r="Z471">
        <v>5</v>
      </c>
      <c r="AA471">
        <v>14</v>
      </c>
      <c r="AB471">
        <v>6</v>
      </c>
      <c r="AC471">
        <v>5</v>
      </c>
      <c r="AD471">
        <v>10</v>
      </c>
      <c r="AE471">
        <v>5</v>
      </c>
      <c r="AF471">
        <v>8</v>
      </c>
      <c r="AG471">
        <v>6</v>
      </c>
      <c r="AH471">
        <v>3</v>
      </c>
      <c r="AI471">
        <v>4</v>
      </c>
      <c r="AJ471">
        <v>6</v>
      </c>
      <c r="AK471">
        <v>5</v>
      </c>
      <c r="AL471">
        <v>4</v>
      </c>
      <c r="AM471">
        <v>7</v>
      </c>
      <c r="AN471">
        <v>5</v>
      </c>
      <c r="AO471">
        <v>6</v>
      </c>
      <c r="AP471">
        <v>7</v>
      </c>
      <c r="AQ471">
        <v>-13</v>
      </c>
    </row>
    <row r="472" spans="1:43" x14ac:dyDescent="0.2">
      <c r="A472">
        <v>18825</v>
      </c>
      <c r="B472">
        <v>0</v>
      </c>
      <c r="C472">
        <v>1984</v>
      </c>
      <c r="D472" s="1">
        <v>43780.95208333333</v>
      </c>
      <c r="E472" t="s">
        <v>209</v>
      </c>
      <c r="F472">
        <v>4</v>
      </c>
      <c r="G472">
        <v>4</v>
      </c>
      <c r="H472">
        <v>2</v>
      </c>
      <c r="I472">
        <v>1</v>
      </c>
      <c r="J472">
        <v>2</v>
      </c>
      <c r="K472">
        <v>4</v>
      </c>
      <c r="L472">
        <v>3</v>
      </c>
      <c r="M472">
        <v>5</v>
      </c>
      <c r="N472">
        <v>5</v>
      </c>
      <c r="O472">
        <v>1</v>
      </c>
      <c r="P472">
        <v>1</v>
      </c>
      <c r="Q472">
        <v>1</v>
      </c>
      <c r="R472">
        <v>3</v>
      </c>
      <c r="S472">
        <v>1</v>
      </c>
      <c r="T472">
        <v>5</v>
      </c>
      <c r="U472">
        <v>4</v>
      </c>
      <c r="V472">
        <v>2</v>
      </c>
      <c r="W472">
        <v>5</v>
      </c>
      <c r="X472">
        <v>1</v>
      </c>
      <c r="Y472">
        <v>3</v>
      </c>
      <c r="Z472">
        <v>3</v>
      </c>
      <c r="AA472">
        <v>6</v>
      </c>
      <c r="AB472">
        <v>7</v>
      </c>
      <c r="AC472">
        <v>3</v>
      </c>
      <c r="AD472">
        <v>5</v>
      </c>
      <c r="AE472">
        <v>5</v>
      </c>
      <c r="AF472">
        <v>6</v>
      </c>
      <c r="AG472">
        <v>4</v>
      </c>
      <c r="AH472">
        <v>4</v>
      </c>
      <c r="AI472">
        <v>2</v>
      </c>
      <c r="AJ472">
        <v>3</v>
      </c>
      <c r="AK472">
        <v>5</v>
      </c>
      <c r="AL472">
        <v>3</v>
      </c>
      <c r="AM472">
        <v>3</v>
      </c>
      <c r="AN472">
        <v>4</v>
      </c>
      <c r="AO472">
        <v>3</v>
      </c>
      <c r="AP472">
        <v>6</v>
      </c>
      <c r="AQ472">
        <v>1</v>
      </c>
    </row>
    <row r="473" spans="1:43" x14ac:dyDescent="0.2">
      <c r="A473">
        <v>18810</v>
      </c>
      <c r="B473">
        <v>0</v>
      </c>
      <c r="C473">
        <v>1994</v>
      </c>
      <c r="D473" s="1">
        <v>43780.959722222222</v>
      </c>
      <c r="E473" t="s">
        <v>38</v>
      </c>
      <c r="F473">
        <v>1</v>
      </c>
      <c r="G473">
        <v>1</v>
      </c>
      <c r="H473">
        <v>5</v>
      </c>
      <c r="I473">
        <v>1</v>
      </c>
      <c r="J473">
        <v>5</v>
      </c>
      <c r="K473">
        <v>1</v>
      </c>
      <c r="L473">
        <v>1</v>
      </c>
      <c r="M473">
        <v>2</v>
      </c>
      <c r="N473">
        <v>1</v>
      </c>
      <c r="O473">
        <v>2</v>
      </c>
      <c r="P473">
        <v>3</v>
      </c>
      <c r="Q473">
        <v>1</v>
      </c>
      <c r="R473">
        <v>1</v>
      </c>
      <c r="S473">
        <v>1</v>
      </c>
      <c r="T473">
        <v>2</v>
      </c>
      <c r="U473">
        <v>5</v>
      </c>
      <c r="V473">
        <v>1</v>
      </c>
      <c r="W473">
        <v>1</v>
      </c>
      <c r="X473">
        <v>5</v>
      </c>
      <c r="Y473">
        <v>2</v>
      </c>
      <c r="Z473">
        <v>4</v>
      </c>
      <c r="AA473">
        <v>12</v>
      </c>
      <c r="AB473">
        <v>4</v>
      </c>
      <c r="AC473">
        <v>3</v>
      </c>
      <c r="AD473">
        <v>7</v>
      </c>
      <c r="AE473">
        <v>3</v>
      </c>
      <c r="AF473">
        <v>7</v>
      </c>
      <c r="AG473">
        <v>5</v>
      </c>
      <c r="AH473">
        <v>4</v>
      </c>
      <c r="AI473">
        <v>4</v>
      </c>
      <c r="AJ473">
        <v>34</v>
      </c>
      <c r="AK473">
        <v>4</v>
      </c>
      <c r="AL473">
        <v>3</v>
      </c>
      <c r="AM473">
        <v>3</v>
      </c>
      <c r="AN473">
        <v>4</v>
      </c>
      <c r="AO473">
        <v>4</v>
      </c>
      <c r="AP473">
        <v>12</v>
      </c>
      <c r="AQ473">
        <v>-1</v>
      </c>
    </row>
    <row r="474" spans="1:43" x14ac:dyDescent="0.2">
      <c r="A474">
        <v>14811</v>
      </c>
      <c r="B474">
        <v>0</v>
      </c>
      <c r="C474">
        <v>1997</v>
      </c>
      <c r="D474" s="1">
        <v>43780.963888888888</v>
      </c>
      <c r="E474" t="s">
        <v>38</v>
      </c>
      <c r="F474">
        <v>1</v>
      </c>
      <c r="G474">
        <v>1</v>
      </c>
      <c r="H474">
        <v>5</v>
      </c>
      <c r="I474">
        <v>1</v>
      </c>
      <c r="J474">
        <v>1</v>
      </c>
      <c r="K474">
        <v>5</v>
      </c>
      <c r="L474">
        <v>1</v>
      </c>
      <c r="M474">
        <v>1</v>
      </c>
      <c r="N474">
        <v>1</v>
      </c>
      <c r="O474">
        <v>1</v>
      </c>
      <c r="P474">
        <v>1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5</v>
      </c>
      <c r="W474">
        <v>1</v>
      </c>
      <c r="X474">
        <v>5</v>
      </c>
      <c r="Y474">
        <v>1</v>
      </c>
      <c r="Z474">
        <v>5</v>
      </c>
      <c r="AA474">
        <v>10</v>
      </c>
      <c r="AB474">
        <v>4</v>
      </c>
      <c r="AC474">
        <v>4</v>
      </c>
      <c r="AD474">
        <v>6</v>
      </c>
      <c r="AE474">
        <v>3</v>
      </c>
      <c r="AF474">
        <v>6</v>
      </c>
      <c r="AG474">
        <v>5</v>
      </c>
      <c r="AH474">
        <v>3</v>
      </c>
      <c r="AI474">
        <v>2</v>
      </c>
      <c r="AJ474">
        <v>3</v>
      </c>
      <c r="AK474">
        <v>4</v>
      </c>
      <c r="AL474">
        <v>3</v>
      </c>
      <c r="AM474">
        <v>4</v>
      </c>
      <c r="AN474">
        <v>6</v>
      </c>
      <c r="AO474">
        <v>2</v>
      </c>
      <c r="AP474">
        <v>7</v>
      </c>
      <c r="AQ474">
        <v>-17</v>
      </c>
    </row>
    <row r="475" spans="1:43" x14ac:dyDescent="0.2">
      <c r="A475">
        <v>18887</v>
      </c>
      <c r="B475">
        <v>0</v>
      </c>
      <c r="C475">
        <v>1963</v>
      </c>
      <c r="D475" s="1">
        <v>43781.371527777781</v>
      </c>
      <c r="E475" t="s">
        <v>185</v>
      </c>
      <c r="F475">
        <v>2</v>
      </c>
      <c r="G475">
        <v>4</v>
      </c>
      <c r="H475">
        <v>2</v>
      </c>
      <c r="I475">
        <v>1</v>
      </c>
      <c r="J475">
        <v>5</v>
      </c>
      <c r="K475">
        <v>1</v>
      </c>
      <c r="L475">
        <v>5</v>
      </c>
      <c r="M475">
        <v>5</v>
      </c>
      <c r="N475">
        <v>5</v>
      </c>
      <c r="O475">
        <v>5</v>
      </c>
      <c r="P475">
        <v>3</v>
      </c>
      <c r="Q475">
        <v>1</v>
      </c>
      <c r="R475">
        <v>1</v>
      </c>
      <c r="S475">
        <v>1</v>
      </c>
      <c r="T475">
        <v>5</v>
      </c>
      <c r="U475">
        <v>1</v>
      </c>
      <c r="V475">
        <v>5</v>
      </c>
      <c r="W475">
        <v>5</v>
      </c>
      <c r="X475">
        <v>1</v>
      </c>
      <c r="Y475">
        <v>1</v>
      </c>
      <c r="Z475">
        <v>5</v>
      </c>
      <c r="AA475">
        <v>29</v>
      </c>
      <c r="AB475">
        <v>23</v>
      </c>
      <c r="AC475">
        <v>4</v>
      </c>
      <c r="AD475">
        <v>8</v>
      </c>
      <c r="AE475">
        <v>5</v>
      </c>
      <c r="AF475">
        <v>10</v>
      </c>
      <c r="AG475">
        <v>8</v>
      </c>
      <c r="AH475">
        <v>8</v>
      </c>
      <c r="AI475">
        <v>4</v>
      </c>
      <c r="AJ475">
        <v>6</v>
      </c>
      <c r="AK475">
        <v>13</v>
      </c>
      <c r="AL475">
        <v>6</v>
      </c>
      <c r="AM475">
        <v>5</v>
      </c>
      <c r="AN475">
        <v>7</v>
      </c>
      <c r="AO475">
        <v>4</v>
      </c>
      <c r="AP475">
        <v>10</v>
      </c>
      <c r="AQ475">
        <v>10</v>
      </c>
    </row>
    <row r="476" spans="1:43" x14ac:dyDescent="0.2">
      <c r="A476">
        <v>18914</v>
      </c>
      <c r="B476">
        <v>0</v>
      </c>
      <c r="C476">
        <v>1976</v>
      </c>
      <c r="D476" s="1">
        <v>43781.57708333333</v>
      </c>
      <c r="E476" t="s">
        <v>186</v>
      </c>
      <c r="F476">
        <v>2</v>
      </c>
      <c r="G476">
        <v>2</v>
      </c>
      <c r="H476">
        <v>4</v>
      </c>
      <c r="I476">
        <v>1</v>
      </c>
      <c r="J476">
        <v>4</v>
      </c>
      <c r="K476">
        <v>2</v>
      </c>
      <c r="L476">
        <v>1</v>
      </c>
      <c r="M476">
        <v>3</v>
      </c>
      <c r="N476">
        <v>4</v>
      </c>
      <c r="O476">
        <v>2</v>
      </c>
      <c r="P476">
        <v>2</v>
      </c>
      <c r="Q476">
        <v>1</v>
      </c>
      <c r="R476">
        <v>2</v>
      </c>
      <c r="S476">
        <v>1</v>
      </c>
      <c r="T476">
        <v>4</v>
      </c>
      <c r="U476">
        <v>5</v>
      </c>
      <c r="V476">
        <v>1</v>
      </c>
      <c r="W476">
        <v>4</v>
      </c>
      <c r="X476">
        <v>2</v>
      </c>
      <c r="Y476">
        <v>2</v>
      </c>
      <c r="Z476">
        <v>4</v>
      </c>
      <c r="AA476">
        <v>9</v>
      </c>
      <c r="AB476">
        <v>3</v>
      </c>
      <c r="AC476">
        <v>1</v>
      </c>
      <c r="AD476">
        <v>4</v>
      </c>
      <c r="AE476">
        <v>3</v>
      </c>
      <c r="AF476">
        <v>4</v>
      </c>
      <c r="AG476">
        <v>3</v>
      </c>
      <c r="AH476">
        <v>4</v>
      </c>
      <c r="AI476">
        <v>3</v>
      </c>
      <c r="AJ476">
        <v>1</v>
      </c>
      <c r="AK476">
        <v>5</v>
      </c>
      <c r="AL476">
        <v>1</v>
      </c>
      <c r="AM476">
        <v>3</v>
      </c>
      <c r="AN476">
        <v>2</v>
      </c>
      <c r="AO476">
        <v>2</v>
      </c>
      <c r="AP476">
        <v>4</v>
      </c>
      <c r="AQ476">
        <v>-25</v>
      </c>
    </row>
    <row r="477" spans="1:43" x14ac:dyDescent="0.2">
      <c r="A477">
        <v>18917</v>
      </c>
      <c r="B477">
        <v>0</v>
      </c>
      <c r="C477">
        <v>1971</v>
      </c>
      <c r="D477" s="1">
        <v>43781.637499999997</v>
      </c>
      <c r="E477" t="s">
        <v>60</v>
      </c>
      <c r="F477">
        <v>5</v>
      </c>
      <c r="G477">
        <v>1</v>
      </c>
      <c r="H477">
        <v>5</v>
      </c>
      <c r="I477">
        <v>1</v>
      </c>
      <c r="J477">
        <v>5</v>
      </c>
      <c r="K477">
        <v>1</v>
      </c>
      <c r="L477">
        <v>5</v>
      </c>
      <c r="M477">
        <v>4</v>
      </c>
      <c r="N477">
        <v>4</v>
      </c>
      <c r="O477">
        <v>4</v>
      </c>
      <c r="P477">
        <v>3</v>
      </c>
      <c r="Q477">
        <v>1</v>
      </c>
      <c r="R477">
        <v>1</v>
      </c>
      <c r="S477">
        <v>1</v>
      </c>
      <c r="T477">
        <v>4</v>
      </c>
      <c r="U477">
        <v>1</v>
      </c>
      <c r="V477">
        <v>5</v>
      </c>
      <c r="W477">
        <v>4</v>
      </c>
      <c r="X477">
        <v>2</v>
      </c>
      <c r="Y477">
        <v>2</v>
      </c>
      <c r="Z477">
        <v>4</v>
      </c>
      <c r="AA477">
        <v>4</v>
      </c>
      <c r="AB477">
        <v>2</v>
      </c>
      <c r="AC477">
        <v>4</v>
      </c>
      <c r="AD477">
        <v>2</v>
      </c>
      <c r="AE477">
        <v>5</v>
      </c>
      <c r="AF477">
        <v>6</v>
      </c>
      <c r="AG477">
        <v>3</v>
      </c>
      <c r="AH477">
        <v>5</v>
      </c>
      <c r="AI477">
        <v>4</v>
      </c>
      <c r="AJ477">
        <v>4</v>
      </c>
      <c r="AK477">
        <v>7</v>
      </c>
      <c r="AL477">
        <v>2</v>
      </c>
      <c r="AM477">
        <v>3</v>
      </c>
      <c r="AN477">
        <v>8</v>
      </c>
      <c r="AO477">
        <v>5</v>
      </c>
      <c r="AP477">
        <v>8</v>
      </c>
      <c r="AQ477">
        <v>-8</v>
      </c>
    </row>
    <row r="478" spans="1:43" x14ac:dyDescent="0.2">
      <c r="A478">
        <v>18918</v>
      </c>
      <c r="B478">
        <v>1</v>
      </c>
      <c r="C478">
        <v>1985</v>
      </c>
      <c r="D478" s="1">
        <v>43781.645833333336</v>
      </c>
      <c r="E478" t="s">
        <v>52</v>
      </c>
      <c r="F478">
        <v>2</v>
      </c>
      <c r="G478">
        <v>2</v>
      </c>
      <c r="H478">
        <v>4</v>
      </c>
      <c r="I478">
        <v>1</v>
      </c>
      <c r="J478">
        <v>4</v>
      </c>
      <c r="K478">
        <v>2</v>
      </c>
      <c r="L478">
        <v>2</v>
      </c>
      <c r="M478">
        <v>2</v>
      </c>
      <c r="N478">
        <v>1</v>
      </c>
      <c r="O478">
        <v>5</v>
      </c>
      <c r="P478">
        <v>5</v>
      </c>
      <c r="Q478">
        <v>1</v>
      </c>
      <c r="R478">
        <v>1</v>
      </c>
      <c r="S478">
        <v>1</v>
      </c>
      <c r="T478">
        <v>4</v>
      </c>
      <c r="U478">
        <v>1</v>
      </c>
      <c r="V478">
        <v>5</v>
      </c>
      <c r="W478">
        <v>5</v>
      </c>
      <c r="X478">
        <v>1</v>
      </c>
      <c r="Y478">
        <v>1</v>
      </c>
      <c r="Z478">
        <v>5</v>
      </c>
      <c r="AA478">
        <v>12</v>
      </c>
      <c r="AB478">
        <v>13</v>
      </c>
      <c r="AC478">
        <v>4</v>
      </c>
      <c r="AD478">
        <v>9</v>
      </c>
      <c r="AE478">
        <v>7</v>
      </c>
      <c r="AF478">
        <v>7</v>
      </c>
      <c r="AG478">
        <v>5</v>
      </c>
      <c r="AH478">
        <v>5</v>
      </c>
      <c r="AI478">
        <v>2</v>
      </c>
      <c r="AJ478">
        <v>5</v>
      </c>
      <c r="AK478">
        <v>3</v>
      </c>
      <c r="AL478">
        <v>3</v>
      </c>
      <c r="AM478">
        <v>3</v>
      </c>
      <c r="AN478">
        <v>4</v>
      </c>
      <c r="AO478">
        <v>4</v>
      </c>
      <c r="AP478">
        <v>8</v>
      </c>
      <c r="AQ478">
        <v>-19</v>
      </c>
    </row>
    <row r="479" spans="1:43" x14ac:dyDescent="0.2">
      <c r="A479">
        <v>17137</v>
      </c>
      <c r="B479">
        <v>0</v>
      </c>
      <c r="C479">
        <v>1971</v>
      </c>
      <c r="D479" s="1">
        <v>43781.711805555555</v>
      </c>
      <c r="E479" t="s">
        <v>187</v>
      </c>
      <c r="F479">
        <v>1</v>
      </c>
      <c r="G479">
        <v>1</v>
      </c>
      <c r="H479">
        <v>5</v>
      </c>
      <c r="I479">
        <v>1</v>
      </c>
      <c r="J479">
        <v>5</v>
      </c>
      <c r="K479">
        <v>1</v>
      </c>
      <c r="L479">
        <v>1</v>
      </c>
      <c r="M479">
        <v>3</v>
      </c>
      <c r="N479">
        <v>3</v>
      </c>
      <c r="O479">
        <v>5</v>
      </c>
      <c r="P479">
        <v>3</v>
      </c>
      <c r="Q479">
        <v>1</v>
      </c>
      <c r="R479">
        <v>2</v>
      </c>
      <c r="S479">
        <v>1</v>
      </c>
      <c r="T479">
        <v>5</v>
      </c>
      <c r="U479">
        <v>4</v>
      </c>
      <c r="V479">
        <v>2</v>
      </c>
      <c r="W479">
        <v>5</v>
      </c>
      <c r="X479">
        <v>1</v>
      </c>
      <c r="Y479">
        <v>1</v>
      </c>
      <c r="Z479">
        <v>5</v>
      </c>
      <c r="AA479">
        <v>16</v>
      </c>
      <c r="AB479">
        <v>14</v>
      </c>
      <c r="AC479">
        <v>12</v>
      </c>
      <c r="AD479">
        <v>6</v>
      </c>
      <c r="AE479">
        <v>5</v>
      </c>
      <c r="AF479">
        <v>13</v>
      </c>
      <c r="AG479">
        <v>10</v>
      </c>
      <c r="AH479">
        <v>5</v>
      </c>
      <c r="AI479">
        <v>4</v>
      </c>
      <c r="AJ479">
        <v>5</v>
      </c>
      <c r="AK479">
        <v>10</v>
      </c>
      <c r="AL479">
        <v>4</v>
      </c>
      <c r="AM479">
        <v>7</v>
      </c>
      <c r="AN479">
        <v>5</v>
      </c>
      <c r="AO479">
        <v>6</v>
      </c>
      <c r="AP479">
        <v>12</v>
      </c>
      <c r="AQ479">
        <v>-11</v>
      </c>
    </row>
    <row r="480" spans="1:43" x14ac:dyDescent="0.2">
      <c r="A480">
        <v>18933</v>
      </c>
      <c r="B480">
        <v>1</v>
      </c>
      <c r="C480">
        <v>1997</v>
      </c>
      <c r="D480" s="1">
        <v>43781.869444444441</v>
      </c>
      <c r="E480" t="s">
        <v>31</v>
      </c>
      <c r="F480">
        <v>1</v>
      </c>
      <c r="G480">
        <v>2</v>
      </c>
      <c r="H480">
        <v>4</v>
      </c>
      <c r="I480">
        <v>3</v>
      </c>
      <c r="J480">
        <v>4</v>
      </c>
      <c r="K480">
        <v>2</v>
      </c>
      <c r="L480">
        <v>5</v>
      </c>
      <c r="M480">
        <v>3</v>
      </c>
      <c r="N480">
        <v>2</v>
      </c>
      <c r="O480">
        <v>5</v>
      </c>
      <c r="P480">
        <v>3</v>
      </c>
      <c r="Q480">
        <v>2</v>
      </c>
      <c r="R480">
        <v>2</v>
      </c>
      <c r="S480">
        <v>2</v>
      </c>
      <c r="T480">
        <v>5</v>
      </c>
      <c r="U480">
        <v>1</v>
      </c>
      <c r="V480">
        <v>5</v>
      </c>
      <c r="W480">
        <v>5</v>
      </c>
      <c r="X480">
        <v>1</v>
      </c>
      <c r="Y480">
        <v>1</v>
      </c>
      <c r="Z480">
        <v>5</v>
      </c>
      <c r="AA480">
        <v>13</v>
      </c>
      <c r="AB480">
        <v>9</v>
      </c>
      <c r="AC480">
        <v>4</v>
      </c>
      <c r="AD480">
        <v>6</v>
      </c>
      <c r="AE480">
        <v>9</v>
      </c>
      <c r="AF480">
        <v>5</v>
      </c>
      <c r="AG480">
        <v>5</v>
      </c>
      <c r="AH480">
        <v>85</v>
      </c>
      <c r="AI480">
        <v>3</v>
      </c>
      <c r="AJ480">
        <v>4</v>
      </c>
      <c r="AK480">
        <v>3</v>
      </c>
      <c r="AL480">
        <v>8</v>
      </c>
      <c r="AM480">
        <v>3</v>
      </c>
      <c r="AN480">
        <v>2</v>
      </c>
      <c r="AO480">
        <v>4</v>
      </c>
      <c r="AP480">
        <v>6</v>
      </c>
      <c r="AQ480">
        <v>-12</v>
      </c>
    </row>
    <row r="481" spans="1:44" x14ac:dyDescent="0.2">
      <c r="A481">
        <v>18983</v>
      </c>
      <c r="B481">
        <v>0</v>
      </c>
      <c r="C481">
        <v>1984</v>
      </c>
      <c r="D481" s="1">
        <v>43782.394444444442</v>
      </c>
      <c r="E481" t="s">
        <v>60</v>
      </c>
      <c r="F481">
        <v>2</v>
      </c>
      <c r="G481">
        <v>1</v>
      </c>
      <c r="H481">
        <v>5</v>
      </c>
      <c r="I481">
        <v>2</v>
      </c>
      <c r="J481">
        <v>2</v>
      </c>
      <c r="K481">
        <v>4</v>
      </c>
      <c r="L481">
        <v>2</v>
      </c>
      <c r="M481">
        <v>1</v>
      </c>
      <c r="N481">
        <v>1</v>
      </c>
      <c r="O481">
        <v>4</v>
      </c>
      <c r="P481">
        <v>3</v>
      </c>
      <c r="Q481">
        <v>1</v>
      </c>
      <c r="R481">
        <v>1</v>
      </c>
      <c r="S481">
        <v>1</v>
      </c>
      <c r="T481">
        <v>2</v>
      </c>
      <c r="U481">
        <v>1</v>
      </c>
      <c r="V481">
        <v>5</v>
      </c>
      <c r="W481">
        <v>2</v>
      </c>
      <c r="X481">
        <v>4</v>
      </c>
      <c r="Y481">
        <v>3</v>
      </c>
      <c r="Z481">
        <v>3</v>
      </c>
      <c r="AA481">
        <v>7</v>
      </c>
      <c r="AB481">
        <v>11</v>
      </c>
      <c r="AC481">
        <v>5</v>
      </c>
      <c r="AD481">
        <v>14</v>
      </c>
      <c r="AE481">
        <v>4</v>
      </c>
      <c r="AF481">
        <v>6</v>
      </c>
      <c r="AG481">
        <v>6</v>
      </c>
      <c r="AH481">
        <v>3</v>
      </c>
      <c r="AI481">
        <v>6</v>
      </c>
      <c r="AJ481">
        <v>4</v>
      </c>
      <c r="AK481">
        <v>3</v>
      </c>
      <c r="AL481">
        <v>2</v>
      </c>
      <c r="AM481">
        <v>3</v>
      </c>
      <c r="AN481">
        <v>5</v>
      </c>
      <c r="AO481">
        <v>4</v>
      </c>
      <c r="AP481">
        <v>7</v>
      </c>
      <c r="AQ481">
        <v>-25</v>
      </c>
    </row>
    <row r="482" spans="1:44" x14ac:dyDescent="0.2">
      <c r="A482">
        <v>19011</v>
      </c>
      <c r="B482">
        <v>0</v>
      </c>
      <c r="C482">
        <v>1991</v>
      </c>
      <c r="D482" s="1">
        <v>43782.624305555553</v>
      </c>
      <c r="E482" t="s">
        <v>31</v>
      </c>
      <c r="F482">
        <v>4</v>
      </c>
      <c r="G482">
        <v>3</v>
      </c>
      <c r="H482">
        <v>3</v>
      </c>
      <c r="I482">
        <v>1</v>
      </c>
      <c r="J482">
        <v>4</v>
      </c>
      <c r="K482">
        <v>2</v>
      </c>
      <c r="L482">
        <v>3</v>
      </c>
      <c r="M482">
        <v>4</v>
      </c>
      <c r="N482">
        <v>3</v>
      </c>
      <c r="O482">
        <v>4</v>
      </c>
      <c r="P482">
        <v>4</v>
      </c>
      <c r="Q482">
        <v>1</v>
      </c>
      <c r="R482">
        <v>1</v>
      </c>
      <c r="S482">
        <v>1</v>
      </c>
      <c r="T482">
        <v>4</v>
      </c>
      <c r="U482">
        <v>5</v>
      </c>
      <c r="V482">
        <v>1</v>
      </c>
      <c r="W482">
        <v>2</v>
      </c>
      <c r="X482">
        <v>4</v>
      </c>
      <c r="Y482">
        <v>1</v>
      </c>
      <c r="Z482">
        <v>5</v>
      </c>
      <c r="AA482">
        <v>12</v>
      </c>
      <c r="AB482">
        <v>26</v>
      </c>
      <c r="AC482">
        <v>4</v>
      </c>
      <c r="AD482">
        <v>5</v>
      </c>
      <c r="AE482">
        <v>4</v>
      </c>
      <c r="AF482">
        <v>8</v>
      </c>
      <c r="AG482">
        <v>6</v>
      </c>
      <c r="AH482">
        <v>8</v>
      </c>
      <c r="AI482">
        <v>6</v>
      </c>
      <c r="AJ482">
        <v>4</v>
      </c>
      <c r="AK482">
        <v>7</v>
      </c>
      <c r="AL482">
        <v>3</v>
      </c>
      <c r="AM482">
        <v>6</v>
      </c>
      <c r="AN482">
        <v>3</v>
      </c>
      <c r="AO482">
        <v>4</v>
      </c>
      <c r="AP482">
        <v>8</v>
      </c>
      <c r="AQ482">
        <v>-19</v>
      </c>
    </row>
    <row r="483" spans="1:44" x14ac:dyDescent="0.2">
      <c r="A483">
        <v>19024</v>
      </c>
      <c r="B483">
        <v>1</v>
      </c>
      <c r="C483">
        <v>2002</v>
      </c>
      <c r="D483" s="1">
        <v>43782.80972222222</v>
      </c>
      <c r="E483" t="s">
        <v>188</v>
      </c>
      <c r="F483">
        <v>2</v>
      </c>
      <c r="G483">
        <v>1</v>
      </c>
      <c r="H483">
        <v>5</v>
      </c>
      <c r="I483">
        <v>1</v>
      </c>
      <c r="J483">
        <v>2</v>
      </c>
      <c r="K483">
        <v>4</v>
      </c>
      <c r="L483">
        <v>2</v>
      </c>
      <c r="M483">
        <v>2</v>
      </c>
      <c r="N483">
        <v>1</v>
      </c>
      <c r="O483">
        <v>5</v>
      </c>
      <c r="P483">
        <v>2</v>
      </c>
      <c r="Q483">
        <v>1</v>
      </c>
      <c r="R483">
        <v>2</v>
      </c>
      <c r="S483">
        <v>1</v>
      </c>
      <c r="T483">
        <v>4</v>
      </c>
      <c r="U483">
        <v>1</v>
      </c>
      <c r="V483">
        <v>5</v>
      </c>
      <c r="W483">
        <v>4</v>
      </c>
      <c r="X483">
        <v>2</v>
      </c>
      <c r="Y483">
        <v>1</v>
      </c>
      <c r="Z483">
        <v>5</v>
      </c>
      <c r="AA483">
        <v>14</v>
      </c>
      <c r="AB483">
        <v>18</v>
      </c>
      <c r="AC483">
        <v>6</v>
      </c>
      <c r="AD483">
        <v>3</v>
      </c>
      <c r="AE483">
        <v>5</v>
      </c>
      <c r="AF483">
        <v>5</v>
      </c>
      <c r="AG483">
        <v>5</v>
      </c>
      <c r="AH483">
        <v>2</v>
      </c>
      <c r="AI483">
        <v>7</v>
      </c>
      <c r="AJ483">
        <v>21</v>
      </c>
      <c r="AK483">
        <v>21</v>
      </c>
      <c r="AL483">
        <v>3</v>
      </c>
      <c r="AM483">
        <v>5</v>
      </c>
      <c r="AN483">
        <v>6</v>
      </c>
      <c r="AO483">
        <v>4</v>
      </c>
      <c r="AP483">
        <v>12</v>
      </c>
      <c r="AQ483">
        <v>-13</v>
      </c>
    </row>
    <row r="484" spans="1:44" x14ac:dyDescent="0.2">
      <c r="A484">
        <v>19172</v>
      </c>
      <c r="B484">
        <v>1</v>
      </c>
      <c r="C484">
        <v>1988</v>
      </c>
      <c r="D484" s="1">
        <v>43787.417361111111</v>
      </c>
      <c r="E484" t="s">
        <v>209</v>
      </c>
      <c r="F484">
        <v>2</v>
      </c>
      <c r="G484">
        <v>2</v>
      </c>
      <c r="H484">
        <v>4</v>
      </c>
      <c r="I484">
        <v>1</v>
      </c>
      <c r="J484">
        <v>1</v>
      </c>
      <c r="K484">
        <v>5</v>
      </c>
      <c r="L484">
        <v>1</v>
      </c>
      <c r="M484">
        <v>2</v>
      </c>
      <c r="N484">
        <v>1</v>
      </c>
      <c r="O484">
        <v>3</v>
      </c>
      <c r="P484">
        <v>3</v>
      </c>
      <c r="Q484">
        <v>1</v>
      </c>
      <c r="R484">
        <v>1</v>
      </c>
      <c r="S484">
        <v>1</v>
      </c>
      <c r="T484">
        <v>2</v>
      </c>
      <c r="U484">
        <v>1</v>
      </c>
      <c r="V484">
        <v>5</v>
      </c>
      <c r="W484">
        <v>3</v>
      </c>
      <c r="X484">
        <v>3</v>
      </c>
      <c r="Y484">
        <v>3</v>
      </c>
      <c r="Z484">
        <v>3</v>
      </c>
      <c r="AA484">
        <v>10</v>
      </c>
      <c r="AB484">
        <v>20</v>
      </c>
      <c r="AC484">
        <v>6</v>
      </c>
      <c r="AD484">
        <v>7</v>
      </c>
      <c r="AE484">
        <v>5</v>
      </c>
      <c r="AF484">
        <v>30</v>
      </c>
      <c r="AG484">
        <v>14</v>
      </c>
      <c r="AH484">
        <v>21</v>
      </c>
      <c r="AI484">
        <v>3</v>
      </c>
      <c r="AJ484">
        <v>6</v>
      </c>
      <c r="AK484">
        <v>8</v>
      </c>
      <c r="AL484">
        <v>2</v>
      </c>
      <c r="AM484">
        <v>7</v>
      </c>
      <c r="AN484">
        <v>9</v>
      </c>
      <c r="AO484">
        <v>10</v>
      </c>
      <c r="AP484">
        <v>10</v>
      </c>
      <c r="AQ484">
        <v>-28</v>
      </c>
    </row>
    <row r="485" spans="1:44" x14ac:dyDescent="0.2">
      <c r="A485">
        <v>19193</v>
      </c>
      <c r="B485">
        <v>0</v>
      </c>
      <c r="C485">
        <v>1996</v>
      </c>
      <c r="D485" s="1">
        <v>43787.570833333331</v>
      </c>
      <c r="E485" t="s">
        <v>189</v>
      </c>
      <c r="F485">
        <v>2</v>
      </c>
      <c r="G485">
        <v>1</v>
      </c>
      <c r="H485">
        <v>5</v>
      </c>
      <c r="I485">
        <v>1</v>
      </c>
      <c r="J485">
        <v>1</v>
      </c>
      <c r="K485">
        <v>5</v>
      </c>
      <c r="L485">
        <v>1</v>
      </c>
      <c r="M485">
        <v>3</v>
      </c>
      <c r="N485">
        <v>1</v>
      </c>
      <c r="O485">
        <v>1</v>
      </c>
      <c r="P485">
        <v>1</v>
      </c>
      <c r="Q485">
        <v>1</v>
      </c>
      <c r="R485">
        <v>1</v>
      </c>
      <c r="S485">
        <v>1</v>
      </c>
      <c r="T485">
        <v>4</v>
      </c>
      <c r="U485">
        <v>1</v>
      </c>
      <c r="V485">
        <v>5</v>
      </c>
      <c r="W485">
        <v>2</v>
      </c>
      <c r="X485">
        <v>4</v>
      </c>
      <c r="Y485">
        <v>1</v>
      </c>
      <c r="Z485">
        <v>5</v>
      </c>
      <c r="AA485">
        <v>9</v>
      </c>
      <c r="AB485">
        <v>3</v>
      </c>
      <c r="AC485">
        <v>4</v>
      </c>
      <c r="AD485">
        <v>4</v>
      </c>
      <c r="AE485">
        <v>4</v>
      </c>
      <c r="AF485">
        <v>6</v>
      </c>
      <c r="AG485">
        <v>4</v>
      </c>
      <c r="AH485">
        <v>3</v>
      </c>
      <c r="AI485">
        <v>1</v>
      </c>
      <c r="AJ485">
        <v>3</v>
      </c>
      <c r="AK485">
        <v>7</v>
      </c>
      <c r="AL485">
        <v>2</v>
      </c>
      <c r="AM485">
        <v>5</v>
      </c>
      <c r="AN485">
        <v>2</v>
      </c>
      <c r="AO485">
        <v>4</v>
      </c>
      <c r="AP485">
        <v>6</v>
      </c>
      <c r="AQ485">
        <v>-30</v>
      </c>
    </row>
    <row r="486" spans="1:44" x14ac:dyDescent="0.2">
      <c r="A486">
        <v>19200</v>
      </c>
      <c r="B486">
        <v>1</v>
      </c>
      <c r="C486">
        <v>1996</v>
      </c>
      <c r="D486" s="1">
        <v>43787.727777777778</v>
      </c>
      <c r="E486" t="s">
        <v>31</v>
      </c>
      <c r="F486">
        <v>3</v>
      </c>
      <c r="G486">
        <v>1</v>
      </c>
      <c r="H486">
        <v>5</v>
      </c>
      <c r="I486">
        <v>1</v>
      </c>
      <c r="J486">
        <v>5</v>
      </c>
      <c r="K486">
        <v>1</v>
      </c>
      <c r="L486">
        <v>5</v>
      </c>
      <c r="M486">
        <v>1</v>
      </c>
      <c r="N486">
        <v>5</v>
      </c>
      <c r="O486">
        <v>1</v>
      </c>
      <c r="P486">
        <v>1</v>
      </c>
      <c r="Q486">
        <v>5</v>
      </c>
      <c r="R486">
        <v>1</v>
      </c>
      <c r="S486">
        <v>3</v>
      </c>
      <c r="T486">
        <v>5</v>
      </c>
      <c r="U486">
        <v>1</v>
      </c>
      <c r="V486">
        <v>5</v>
      </c>
      <c r="W486">
        <v>5</v>
      </c>
      <c r="X486">
        <v>1</v>
      </c>
      <c r="Y486">
        <v>1</v>
      </c>
      <c r="Z486">
        <v>5</v>
      </c>
      <c r="AA486">
        <v>10</v>
      </c>
      <c r="AB486">
        <v>5</v>
      </c>
      <c r="AC486">
        <v>5</v>
      </c>
      <c r="AD486">
        <v>6</v>
      </c>
      <c r="AE486">
        <v>4</v>
      </c>
      <c r="AF486">
        <v>6</v>
      </c>
      <c r="AG486">
        <v>6</v>
      </c>
      <c r="AH486">
        <v>4</v>
      </c>
      <c r="AI486">
        <v>2</v>
      </c>
      <c r="AJ486">
        <v>4</v>
      </c>
      <c r="AK486">
        <v>5</v>
      </c>
      <c r="AL486">
        <v>5</v>
      </c>
      <c r="AM486">
        <v>3</v>
      </c>
      <c r="AN486">
        <v>5</v>
      </c>
      <c r="AO486">
        <v>2</v>
      </c>
      <c r="AP486">
        <v>6</v>
      </c>
      <c r="AQ486">
        <v>81</v>
      </c>
    </row>
    <row r="487" spans="1:44" x14ac:dyDescent="0.2">
      <c r="A487">
        <v>14168</v>
      </c>
      <c r="B487">
        <v>0</v>
      </c>
      <c r="C487">
        <v>1997</v>
      </c>
      <c r="D487" s="1">
        <v>43787.892361111109</v>
      </c>
      <c r="E487" t="s">
        <v>190</v>
      </c>
      <c r="F487">
        <v>1</v>
      </c>
      <c r="G487">
        <v>2</v>
      </c>
      <c r="H487">
        <v>4</v>
      </c>
      <c r="I487">
        <v>2</v>
      </c>
      <c r="J487">
        <v>5</v>
      </c>
      <c r="K487">
        <v>1</v>
      </c>
      <c r="L487">
        <v>2</v>
      </c>
      <c r="M487">
        <v>2</v>
      </c>
      <c r="N487">
        <v>2</v>
      </c>
      <c r="O487">
        <v>4</v>
      </c>
      <c r="P487">
        <v>4</v>
      </c>
      <c r="Q487">
        <v>2</v>
      </c>
      <c r="R487">
        <v>4</v>
      </c>
      <c r="S487">
        <v>2</v>
      </c>
      <c r="T487">
        <v>5</v>
      </c>
      <c r="U487">
        <v>5</v>
      </c>
      <c r="V487">
        <v>1</v>
      </c>
      <c r="W487">
        <v>5</v>
      </c>
      <c r="X487">
        <v>1</v>
      </c>
      <c r="Y487">
        <v>2</v>
      </c>
      <c r="Z487">
        <v>4</v>
      </c>
      <c r="AA487">
        <v>15</v>
      </c>
      <c r="AB487">
        <v>14</v>
      </c>
      <c r="AC487">
        <v>13</v>
      </c>
      <c r="AD487">
        <v>7</v>
      </c>
      <c r="AE487">
        <v>5</v>
      </c>
      <c r="AF487">
        <v>8</v>
      </c>
      <c r="AG487">
        <v>4</v>
      </c>
      <c r="AH487">
        <v>8</v>
      </c>
      <c r="AI487">
        <v>3</v>
      </c>
      <c r="AJ487">
        <v>8</v>
      </c>
      <c r="AK487">
        <v>9</v>
      </c>
      <c r="AL487">
        <v>3</v>
      </c>
      <c r="AM487">
        <v>7</v>
      </c>
      <c r="AN487">
        <v>3</v>
      </c>
      <c r="AO487">
        <v>3</v>
      </c>
      <c r="AP487">
        <v>12</v>
      </c>
      <c r="AQ487">
        <v>-18</v>
      </c>
    </row>
    <row r="489" spans="1:44" x14ac:dyDescent="0.2">
      <c r="A489" t="s">
        <v>0</v>
      </c>
      <c r="B489" t="s">
        <v>1</v>
      </c>
      <c r="C489" t="s">
        <v>2</v>
      </c>
      <c r="D489" t="s">
        <v>283</v>
      </c>
      <c r="E489" t="s">
        <v>284</v>
      </c>
      <c r="F489" t="s">
        <v>285</v>
      </c>
      <c r="H489" t="s">
        <v>286</v>
      </c>
      <c r="I489" t="s">
        <v>287</v>
      </c>
      <c r="K489" t="s">
        <v>288</v>
      </c>
      <c r="L489" t="s">
        <v>289</v>
      </c>
      <c r="M489" t="s">
        <v>290</v>
      </c>
      <c r="N489" t="s">
        <v>291</v>
      </c>
      <c r="O489" t="s">
        <v>292</v>
      </c>
      <c r="P489" t="s">
        <v>293</v>
      </c>
      <c r="Q489" t="s">
        <v>294</v>
      </c>
      <c r="R489" t="s">
        <v>295</v>
      </c>
      <c r="S489" t="s">
        <v>296</v>
      </c>
      <c r="T489" t="s">
        <v>297</v>
      </c>
      <c r="V489" t="s">
        <v>298</v>
      </c>
      <c r="X489" t="s">
        <v>299</v>
      </c>
      <c r="Z489" t="s">
        <v>300</v>
      </c>
      <c r="AA489" t="s">
        <v>301</v>
      </c>
      <c r="AB489" t="s">
        <v>302</v>
      </c>
      <c r="AC489" t="s">
        <v>303</v>
      </c>
      <c r="AD489" t="s">
        <v>304</v>
      </c>
      <c r="AE489" t="s">
        <v>305</v>
      </c>
      <c r="AF489" t="s">
        <v>306</v>
      </c>
      <c r="AG489" t="s">
        <v>307</v>
      </c>
      <c r="AH489" t="s">
        <v>308</v>
      </c>
      <c r="AI489" t="s">
        <v>309</v>
      </c>
      <c r="AJ489" t="s">
        <v>310</v>
      </c>
      <c r="AK489" t="s">
        <v>311</v>
      </c>
      <c r="AL489" t="s">
        <v>312</v>
      </c>
      <c r="AM489" t="s">
        <v>313</v>
      </c>
      <c r="AN489" t="s">
        <v>314</v>
      </c>
      <c r="AO489" t="s">
        <v>315</v>
      </c>
      <c r="AP489" t="s">
        <v>316</v>
      </c>
      <c r="AQ489" t="s">
        <v>317</v>
      </c>
      <c r="AR489" t="s">
        <v>318</v>
      </c>
    </row>
    <row r="490" spans="1:44" x14ac:dyDescent="0.2">
      <c r="A490">
        <v>13386</v>
      </c>
      <c r="B490">
        <v>0</v>
      </c>
      <c r="C490">
        <v>1996</v>
      </c>
      <c r="D490" s="1">
        <v>43767.413888888892</v>
      </c>
      <c r="E490" s="1">
        <v>43776.570138888892</v>
      </c>
      <c r="F490" t="s">
        <v>32</v>
      </c>
      <c r="H490" t="s">
        <v>319</v>
      </c>
      <c r="I490">
        <v>4</v>
      </c>
      <c r="K490">
        <v>2</v>
      </c>
      <c r="L490">
        <v>5</v>
      </c>
      <c r="M490">
        <v>5</v>
      </c>
      <c r="N490">
        <v>5</v>
      </c>
      <c r="O490">
        <v>3</v>
      </c>
      <c r="P490">
        <v>2</v>
      </c>
      <c r="Q490">
        <v>4</v>
      </c>
      <c r="R490">
        <v>1</v>
      </c>
      <c r="S490">
        <v>1</v>
      </c>
      <c r="T490">
        <v>4</v>
      </c>
      <c r="V490">
        <v>2</v>
      </c>
      <c r="X490">
        <v>5</v>
      </c>
      <c r="Z490">
        <v>1</v>
      </c>
      <c r="AA490">
        <v>1</v>
      </c>
      <c r="AB490">
        <v>2</v>
      </c>
      <c r="AC490">
        <v>3</v>
      </c>
      <c r="AD490">
        <v>4</v>
      </c>
      <c r="AE490">
        <v>5</v>
      </c>
      <c r="AF490">
        <v>5</v>
      </c>
      <c r="AG490">
        <v>5</v>
      </c>
      <c r="AH490">
        <v>4</v>
      </c>
      <c r="AI490">
        <v>4</v>
      </c>
      <c r="AJ490">
        <v>4</v>
      </c>
      <c r="AK490">
        <v>1</v>
      </c>
      <c r="AL490">
        <v>1</v>
      </c>
      <c r="AM490">
        <v>5</v>
      </c>
      <c r="AN490">
        <v>1</v>
      </c>
      <c r="AO490">
        <v>5</v>
      </c>
      <c r="AP490">
        <v>1</v>
      </c>
      <c r="AQ490">
        <v>1</v>
      </c>
      <c r="AR490">
        <v>5</v>
      </c>
    </row>
    <row r="491" spans="1:44" x14ac:dyDescent="0.2">
      <c r="A491">
        <v>13474</v>
      </c>
      <c r="B491">
        <v>0</v>
      </c>
      <c r="C491">
        <v>1997</v>
      </c>
      <c r="D491" s="1">
        <v>43767.45416666667</v>
      </c>
      <c r="E491" s="1">
        <v>43774.894444444442</v>
      </c>
      <c r="F491" t="s">
        <v>34</v>
      </c>
      <c r="H491" t="s">
        <v>38</v>
      </c>
      <c r="I491">
        <v>2</v>
      </c>
      <c r="K491">
        <v>5</v>
      </c>
      <c r="L491">
        <v>1</v>
      </c>
      <c r="M491">
        <v>4</v>
      </c>
      <c r="N491">
        <v>2</v>
      </c>
      <c r="O491">
        <v>1</v>
      </c>
      <c r="P491">
        <v>1</v>
      </c>
      <c r="Q491">
        <v>1</v>
      </c>
      <c r="R491">
        <v>1</v>
      </c>
      <c r="S491">
        <v>1</v>
      </c>
      <c r="T491">
        <v>2</v>
      </c>
      <c r="V491">
        <v>1</v>
      </c>
      <c r="X491">
        <v>5</v>
      </c>
      <c r="Z491">
        <v>5</v>
      </c>
      <c r="AA491">
        <v>2</v>
      </c>
      <c r="AB491">
        <v>3</v>
      </c>
      <c r="AC491">
        <v>1</v>
      </c>
      <c r="AD491">
        <v>5</v>
      </c>
      <c r="AE491">
        <v>1</v>
      </c>
      <c r="AF491">
        <v>4</v>
      </c>
      <c r="AG491">
        <v>3</v>
      </c>
      <c r="AH491">
        <v>4</v>
      </c>
      <c r="AI491">
        <v>2</v>
      </c>
      <c r="AJ491">
        <v>1</v>
      </c>
      <c r="AK491">
        <v>1</v>
      </c>
      <c r="AL491">
        <v>1</v>
      </c>
      <c r="AM491">
        <v>2</v>
      </c>
      <c r="AN491">
        <v>2</v>
      </c>
      <c r="AO491">
        <v>5</v>
      </c>
      <c r="AP491">
        <v>5</v>
      </c>
      <c r="AQ491">
        <v>2</v>
      </c>
      <c r="AR491">
        <v>5</v>
      </c>
    </row>
    <row r="492" spans="1:44" x14ac:dyDescent="0.2">
      <c r="A492">
        <v>13487</v>
      </c>
      <c r="B492">
        <v>0</v>
      </c>
      <c r="C492">
        <v>1999</v>
      </c>
      <c r="D492" s="1">
        <v>43767.478472222225</v>
      </c>
      <c r="E492" s="1">
        <v>43780.492361111108</v>
      </c>
      <c r="F492" t="s">
        <v>38</v>
      </c>
      <c r="H492" t="s">
        <v>60</v>
      </c>
      <c r="I492">
        <v>2</v>
      </c>
      <c r="K492">
        <v>4</v>
      </c>
      <c r="L492">
        <v>1</v>
      </c>
      <c r="M492">
        <v>4</v>
      </c>
      <c r="N492">
        <v>2</v>
      </c>
      <c r="O492">
        <v>2</v>
      </c>
      <c r="P492">
        <v>2</v>
      </c>
      <c r="Q492">
        <v>2</v>
      </c>
      <c r="R492">
        <v>2</v>
      </c>
      <c r="S492">
        <v>1</v>
      </c>
      <c r="T492">
        <v>2</v>
      </c>
      <c r="V492">
        <v>1</v>
      </c>
      <c r="X492">
        <v>4</v>
      </c>
      <c r="Z492">
        <v>1</v>
      </c>
      <c r="AA492">
        <v>2</v>
      </c>
      <c r="AB492">
        <v>4</v>
      </c>
      <c r="AC492">
        <v>2</v>
      </c>
      <c r="AD492">
        <v>5</v>
      </c>
      <c r="AE492">
        <v>1</v>
      </c>
      <c r="AF492">
        <v>4</v>
      </c>
      <c r="AG492">
        <v>4</v>
      </c>
      <c r="AH492">
        <v>2</v>
      </c>
      <c r="AI492">
        <v>1</v>
      </c>
      <c r="AJ492">
        <v>4</v>
      </c>
      <c r="AK492">
        <v>4</v>
      </c>
      <c r="AL492">
        <v>1</v>
      </c>
      <c r="AM492">
        <v>1</v>
      </c>
      <c r="AN492">
        <v>1</v>
      </c>
      <c r="AO492">
        <v>4</v>
      </c>
      <c r="AP492">
        <v>1</v>
      </c>
      <c r="AQ492">
        <v>2</v>
      </c>
      <c r="AR492">
        <v>2</v>
      </c>
    </row>
    <row r="493" spans="1:44" x14ac:dyDescent="0.2">
      <c r="A493">
        <v>3476</v>
      </c>
      <c r="B493">
        <v>0</v>
      </c>
      <c r="C493">
        <v>1997</v>
      </c>
      <c r="D493" s="1">
        <v>43767.683333333334</v>
      </c>
      <c r="E493" s="1">
        <v>43785.603472222225</v>
      </c>
      <c r="F493" t="s">
        <v>45</v>
      </c>
      <c r="H493" t="s">
        <v>320</v>
      </c>
      <c r="I493">
        <v>2</v>
      </c>
      <c r="K493">
        <v>4</v>
      </c>
      <c r="L493">
        <v>1</v>
      </c>
      <c r="M493">
        <v>2</v>
      </c>
      <c r="N493">
        <v>4</v>
      </c>
      <c r="O493">
        <v>5</v>
      </c>
      <c r="P493">
        <v>2</v>
      </c>
      <c r="Q493">
        <v>4</v>
      </c>
      <c r="R493">
        <v>2</v>
      </c>
      <c r="S493">
        <v>1</v>
      </c>
      <c r="T493">
        <v>5</v>
      </c>
      <c r="V493">
        <v>1</v>
      </c>
      <c r="X493">
        <v>5</v>
      </c>
      <c r="Z493">
        <v>5</v>
      </c>
      <c r="AA493">
        <v>2</v>
      </c>
      <c r="AB493">
        <v>5</v>
      </c>
      <c r="AC493">
        <v>2</v>
      </c>
      <c r="AD493">
        <v>4</v>
      </c>
      <c r="AE493">
        <v>1</v>
      </c>
      <c r="AF493">
        <v>5</v>
      </c>
      <c r="AG493">
        <v>4</v>
      </c>
      <c r="AH493">
        <v>5</v>
      </c>
      <c r="AI493">
        <v>2</v>
      </c>
      <c r="AJ493">
        <v>4</v>
      </c>
      <c r="AK493">
        <v>4</v>
      </c>
      <c r="AL493">
        <v>1</v>
      </c>
      <c r="AM493">
        <v>4</v>
      </c>
      <c r="AN493">
        <v>2</v>
      </c>
      <c r="AO493">
        <v>5</v>
      </c>
      <c r="AP493">
        <v>5</v>
      </c>
      <c r="AQ493">
        <v>3</v>
      </c>
      <c r="AR493">
        <v>5</v>
      </c>
    </row>
    <row r="494" spans="1:44" x14ac:dyDescent="0.2">
      <c r="A494">
        <v>13990</v>
      </c>
      <c r="B494">
        <v>0</v>
      </c>
      <c r="C494">
        <v>1997</v>
      </c>
      <c r="D494" s="1">
        <v>43767.740972222222</v>
      </c>
      <c r="E494" s="1">
        <v>43780.298611111109</v>
      </c>
      <c r="F494" t="s">
        <v>52</v>
      </c>
      <c r="H494" t="s">
        <v>38</v>
      </c>
      <c r="I494">
        <v>1</v>
      </c>
      <c r="K494">
        <v>4</v>
      </c>
      <c r="L494">
        <v>1</v>
      </c>
      <c r="M494">
        <v>4</v>
      </c>
      <c r="N494">
        <v>4</v>
      </c>
      <c r="O494">
        <v>4</v>
      </c>
      <c r="P494">
        <v>2</v>
      </c>
      <c r="Q494">
        <v>4</v>
      </c>
      <c r="R494">
        <v>4</v>
      </c>
      <c r="S494">
        <v>1</v>
      </c>
      <c r="T494">
        <v>1</v>
      </c>
      <c r="V494">
        <v>1</v>
      </c>
      <c r="X494">
        <v>5</v>
      </c>
      <c r="Z494">
        <v>1</v>
      </c>
      <c r="AA494">
        <v>2</v>
      </c>
      <c r="AB494">
        <v>5</v>
      </c>
      <c r="AC494">
        <v>1</v>
      </c>
      <c r="AD494">
        <v>4</v>
      </c>
      <c r="AE494">
        <v>1</v>
      </c>
      <c r="AF494">
        <v>3</v>
      </c>
      <c r="AG494">
        <v>4</v>
      </c>
      <c r="AH494">
        <v>4</v>
      </c>
      <c r="AI494">
        <v>5</v>
      </c>
      <c r="AJ494">
        <v>4</v>
      </c>
      <c r="AK494">
        <v>4</v>
      </c>
      <c r="AL494">
        <v>1</v>
      </c>
      <c r="AM494">
        <v>2</v>
      </c>
      <c r="AN494">
        <v>2</v>
      </c>
      <c r="AO494">
        <v>4</v>
      </c>
      <c r="AP494">
        <v>1</v>
      </c>
      <c r="AQ494">
        <v>2</v>
      </c>
      <c r="AR494">
        <v>4</v>
      </c>
    </row>
    <row r="495" spans="1:44" x14ac:dyDescent="0.2">
      <c r="A495">
        <v>14375</v>
      </c>
      <c r="B495">
        <v>0</v>
      </c>
      <c r="C495">
        <v>1999</v>
      </c>
      <c r="D495" s="1">
        <v>43767.880555555559</v>
      </c>
      <c r="E495" s="1">
        <v>43775.788888888892</v>
      </c>
      <c r="F495" t="s">
        <v>67</v>
      </c>
      <c r="H495" t="s">
        <v>321</v>
      </c>
      <c r="I495">
        <v>1</v>
      </c>
      <c r="K495">
        <v>5</v>
      </c>
      <c r="L495">
        <v>1</v>
      </c>
      <c r="M495">
        <v>2</v>
      </c>
      <c r="N495">
        <v>2</v>
      </c>
      <c r="O495">
        <v>2</v>
      </c>
      <c r="P495">
        <v>1</v>
      </c>
      <c r="Q495">
        <v>4</v>
      </c>
      <c r="R495">
        <v>3</v>
      </c>
      <c r="S495">
        <v>1</v>
      </c>
      <c r="T495">
        <v>1</v>
      </c>
      <c r="V495">
        <v>1</v>
      </c>
      <c r="X495">
        <v>4</v>
      </c>
      <c r="Z495">
        <v>5</v>
      </c>
      <c r="AA495">
        <v>2</v>
      </c>
      <c r="AB495">
        <v>5</v>
      </c>
      <c r="AC495">
        <v>1</v>
      </c>
      <c r="AD495">
        <v>5</v>
      </c>
      <c r="AE495">
        <v>1</v>
      </c>
      <c r="AF495">
        <v>2</v>
      </c>
      <c r="AG495">
        <v>3</v>
      </c>
      <c r="AH495">
        <v>2</v>
      </c>
      <c r="AI495">
        <v>1</v>
      </c>
      <c r="AJ495">
        <v>4</v>
      </c>
      <c r="AK495">
        <v>3</v>
      </c>
      <c r="AL495">
        <v>1</v>
      </c>
      <c r="AM495">
        <v>1</v>
      </c>
      <c r="AN495">
        <v>1</v>
      </c>
      <c r="AO495">
        <v>4</v>
      </c>
      <c r="AP495">
        <v>5</v>
      </c>
      <c r="AQ495">
        <v>2</v>
      </c>
      <c r="AR495">
        <v>5</v>
      </c>
    </row>
    <row r="496" spans="1:44" x14ac:dyDescent="0.2">
      <c r="A496">
        <v>14296</v>
      </c>
      <c r="B496">
        <v>1</v>
      </c>
      <c r="C496">
        <v>1987</v>
      </c>
      <c r="D496" s="1">
        <v>43767.884722222225</v>
      </c>
      <c r="E496" s="1">
        <v>43787.805555555555</v>
      </c>
      <c r="F496" t="s">
        <v>31</v>
      </c>
      <c r="H496" t="s">
        <v>31</v>
      </c>
      <c r="I496">
        <v>4</v>
      </c>
      <c r="K496">
        <v>4</v>
      </c>
      <c r="L496">
        <v>5</v>
      </c>
      <c r="M496">
        <v>1</v>
      </c>
      <c r="N496">
        <v>5</v>
      </c>
      <c r="O496">
        <v>5</v>
      </c>
      <c r="P496">
        <v>5</v>
      </c>
      <c r="Q496">
        <v>5</v>
      </c>
      <c r="R496">
        <v>5</v>
      </c>
      <c r="S496">
        <v>5</v>
      </c>
      <c r="T496">
        <v>5</v>
      </c>
      <c r="V496">
        <v>5</v>
      </c>
      <c r="X496">
        <v>5</v>
      </c>
      <c r="Z496">
        <v>5</v>
      </c>
      <c r="AA496">
        <v>1</v>
      </c>
      <c r="AB496">
        <v>4</v>
      </c>
      <c r="AC496">
        <v>3</v>
      </c>
      <c r="AD496">
        <v>5</v>
      </c>
      <c r="AE496">
        <v>5</v>
      </c>
      <c r="AF496">
        <v>1</v>
      </c>
      <c r="AG496">
        <v>5</v>
      </c>
      <c r="AH496">
        <v>1</v>
      </c>
      <c r="AI496">
        <v>5</v>
      </c>
      <c r="AJ496">
        <v>3</v>
      </c>
      <c r="AK496">
        <v>3</v>
      </c>
      <c r="AL496">
        <v>4</v>
      </c>
      <c r="AM496">
        <v>2</v>
      </c>
      <c r="AN496">
        <v>4</v>
      </c>
      <c r="AO496">
        <v>5</v>
      </c>
      <c r="AP496">
        <v>4</v>
      </c>
      <c r="AQ496">
        <v>2</v>
      </c>
      <c r="AR496">
        <v>2</v>
      </c>
    </row>
    <row r="497" spans="1:44" x14ac:dyDescent="0.2">
      <c r="A497">
        <v>14718</v>
      </c>
      <c r="B497">
        <v>0</v>
      </c>
      <c r="C497">
        <v>1965</v>
      </c>
      <c r="D497" s="1">
        <v>43768.331944444442</v>
      </c>
      <c r="E497" s="1">
        <v>43781.361805555556</v>
      </c>
      <c r="F497" t="s">
        <v>79</v>
      </c>
      <c r="H497" t="s">
        <v>322</v>
      </c>
      <c r="I497">
        <v>2</v>
      </c>
      <c r="K497">
        <v>5</v>
      </c>
      <c r="L497">
        <v>1</v>
      </c>
      <c r="M497">
        <v>2</v>
      </c>
      <c r="N497">
        <v>1</v>
      </c>
      <c r="O497">
        <v>4</v>
      </c>
      <c r="P497">
        <v>1</v>
      </c>
      <c r="Q497">
        <v>4</v>
      </c>
      <c r="R497">
        <v>3</v>
      </c>
      <c r="S497">
        <v>1</v>
      </c>
      <c r="T497">
        <v>1</v>
      </c>
      <c r="V497">
        <v>1</v>
      </c>
      <c r="X497">
        <v>4</v>
      </c>
      <c r="Z497">
        <v>1</v>
      </c>
      <c r="AA497">
        <v>5</v>
      </c>
      <c r="AB497">
        <v>1</v>
      </c>
      <c r="AC497">
        <v>5</v>
      </c>
      <c r="AD497">
        <v>5</v>
      </c>
      <c r="AE497">
        <v>1</v>
      </c>
      <c r="AF497">
        <v>2</v>
      </c>
      <c r="AG497">
        <v>1</v>
      </c>
      <c r="AH497">
        <v>1</v>
      </c>
      <c r="AI497">
        <v>1</v>
      </c>
      <c r="AJ497">
        <v>4</v>
      </c>
      <c r="AK497">
        <v>4</v>
      </c>
      <c r="AL497">
        <v>1</v>
      </c>
      <c r="AM497">
        <v>1</v>
      </c>
      <c r="AN497">
        <v>1</v>
      </c>
      <c r="AO497">
        <v>2</v>
      </c>
      <c r="AP497">
        <v>1</v>
      </c>
      <c r="AQ497">
        <v>2</v>
      </c>
      <c r="AR497">
        <v>2</v>
      </c>
    </row>
    <row r="498" spans="1:44" x14ac:dyDescent="0.2">
      <c r="A498">
        <v>13628</v>
      </c>
      <c r="B498">
        <v>1</v>
      </c>
      <c r="C498">
        <v>1997</v>
      </c>
      <c r="D498" s="1">
        <v>43768.384722222225</v>
      </c>
      <c r="E498" s="1">
        <v>43778.469444444447</v>
      </c>
      <c r="F498" t="s">
        <v>82</v>
      </c>
      <c r="H498" t="s">
        <v>323</v>
      </c>
      <c r="I498">
        <v>2</v>
      </c>
      <c r="K498">
        <v>4</v>
      </c>
      <c r="L498">
        <v>1</v>
      </c>
      <c r="M498">
        <v>4</v>
      </c>
      <c r="N498">
        <v>1</v>
      </c>
      <c r="O498">
        <v>4</v>
      </c>
      <c r="P498">
        <v>1</v>
      </c>
      <c r="Q498">
        <v>4</v>
      </c>
      <c r="R498">
        <v>3</v>
      </c>
      <c r="S498">
        <v>1</v>
      </c>
      <c r="T498">
        <v>1</v>
      </c>
      <c r="V498">
        <v>1</v>
      </c>
      <c r="X498">
        <v>5</v>
      </c>
      <c r="Z498">
        <v>1</v>
      </c>
      <c r="AA498">
        <v>2</v>
      </c>
      <c r="AB498">
        <v>4</v>
      </c>
      <c r="AC498">
        <v>3</v>
      </c>
      <c r="AD498">
        <v>4</v>
      </c>
      <c r="AE498">
        <v>1</v>
      </c>
      <c r="AF498">
        <v>2</v>
      </c>
      <c r="AG498">
        <v>2</v>
      </c>
      <c r="AH498">
        <v>4</v>
      </c>
      <c r="AI498">
        <v>1</v>
      </c>
      <c r="AJ498">
        <v>4</v>
      </c>
      <c r="AK498">
        <v>3</v>
      </c>
      <c r="AL498">
        <v>1</v>
      </c>
      <c r="AM498">
        <v>2</v>
      </c>
      <c r="AN498">
        <v>1</v>
      </c>
      <c r="AO498">
        <v>5</v>
      </c>
      <c r="AP498">
        <v>1</v>
      </c>
      <c r="AQ498">
        <v>2</v>
      </c>
      <c r="AR498">
        <v>2</v>
      </c>
    </row>
    <row r="499" spans="1:44" x14ac:dyDescent="0.2">
      <c r="A499">
        <v>14980</v>
      </c>
      <c r="B499">
        <v>0</v>
      </c>
      <c r="C499">
        <v>1979</v>
      </c>
      <c r="D499" s="1">
        <v>43768.423611111109</v>
      </c>
      <c r="E499" s="1">
        <v>43782.490277777775</v>
      </c>
      <c r="F499" t="s">
        <v>94</v>
      </c>
      <c r="H499" t="s">
        <v>60</v>
      </c>
      <c r="I499">
        <v>1</v>
      </c>
      <c r="K499">
        <v>4</v>
      </c>
      <c r="L499">
        <v>1</v>
      </c>
      <c r="M499">
        <v>4</v>
      </c>
      <c r="N499">
        <v>4</v>
      </c>
      <c r="O499">
        <v>1</v>
      </c>
      <c r="P499">
        <v>1</v>
      </c>
      <c r="Q499">
        <v>4</v>
      </c>
      <c r="R499">
        <v>3</v>
      </c>
      <c r="S499">
        <v>1</v>
      </c>
      <c r="T499">
        <v>1</v>
      </c>
      <c r="V499">
        <v>1</v>
      </c>
      <c r="X499">
        <v>5</v>
      </c>
      <c r="Z499">
        <v>1</v>
      </c>
      <c r="AA499">
        <v>4</v>
      </c>
      <c r="AB499">
        <v>5</v>
      </c>
      <c r="AC499">
        <v>1</v>
      </c>
      <c r="AD499">
        <v>4</v>
      </c>
      <c r="AE499">
        <v>1</v>
      </c>
      <c r="AF499">
        <v>5</v>
      </c>
      <c r="AG499">
        <v>1</v>
      </c>
      <c r="AH499">
        <v>2</v>
      </c>
      <c r="AI499">
        <v>2</v>
      </c>
      <c r="AJ499">
        <v>4</v>
      </c>
      <c r="AK499">
        <v>4</v>
      </c>
      <c r="AL499">
        <v>1</v>
      </c>
      <c r="AM499">
        <v>1</v>
      </c>
      <c r="AN499">
        <v>1</v>
      </c>
      <c r="AO499">
        <v>4</v>
      </c>
      <c r="AP499">
        <v>1</v>
      </c>
      <c r="AQ499">
        <v>4</v>
      </c>
      <c r="AR499">
        <v>5</v>
      </c>
    </row>
    <row r="500" spans="1:44" x14ac:dyDescent="0.2">
      <c r="A500">
        <v>15160</v>
      </c>
      <c r="B500">
        <v>0</v>
      </c>
      <c r="C500">
        <v>1976</v>
      </c>
      <c r="D500" s="1">
        <v>43768.49722222222</v>
      </c>
      <c r="E500" s="1">
        <v>43781.581944444442</v>
      </c>
      <c r="F500" t="s">
        <v>60</v>
      </c>
      <c r="H500" t="s">
        <v>209</v>
      </c>
      <c r="I500">
        <v>5</v>
      </c>
      <c r="K500">
        <v>4</v>
      </c>
      <c r="L500">
        <v>1</v>
      </c>
      <c r="M500">
        <v>2</v>
      </c>
      <c r="N500">
        <v>4</v>
      </c>
      <c r="O500">
        <v>1</v>
      </c>
      <c r="P500">
        <v>2</v>
      </c>
      <c r="Q500">
        <v>1</v>
      </c>
      <c r="R500">
        <v>1</v>
      </c>
      <c r="S500">
        <v>2</v>
      </c>
      <c r="T500">
        <v>2</v>
      </c>
      <c r="V500">
        <v>2</v>
      </c>
      <c r="X500">
        <v>5</v>
      </c>
      <c r="Z500">
        <v>1</v>
      </c>
      <c r="AA500">
        <v>1</v>
      </c>
      <c r="AB500">
        <v>4</v>
      </c>
      <c r="AC500">
        <v>5</v>
      </c>
      <c r="AD500">
        <v>4</v>
      </c>
      <c r="AE500">
        <v>1</v>
      </c>
      <c r="AF500">
        <v>2</v>
      </c>
      <c r="AG500">
        <v>2</v>
      </c>
      <c r="AH500">
        <v>1</v>
      </c>
      <c r="AI500">
        <v>1</v>
      </c>
      <c r="AJ500">
        <v>2</v>
      </c>
      <c r="AK500">
        <v>2</v>
      </c>
      <c r="AL500">
        <v>2</v>
      </c>
      <c r="AM500">
        <v>1</v>
      </c>
      <c r="AN500">
        <v>1</v>
      </c>
      <c r="AO500">
        <v>5</v>
      </c>
      <c r="AP500">
        <v>1</v>
      </c>
      <c r="AQ500">
        <v>1</v>
      </c>
      <c r="AR500">
        <v>5</v>
      </c>
    </row>
    <row r="501" spans="1:44" x14ac:dyDescent="0.2">
      <c r="A501">
        <v>15167</v>
      </c>
      <c r="B501">
        <v>0</v>
      </c>
      <c r="C501">
        <v>1997</v>
      </c>
      <c r="D501" s="1">
        <v>43768.517361111109</v>
      </c>
      <c r="E501" s="1">
        <v>43780.658333333333</v>
      </c>
      <c r="F501" t="s">
        <v>60</v>
      </c>
      <c r="H501" t="s">
        <v>38</v>
      </c>
      <c r="I501">
        <v>2</v>
      </c>
      <c r="K501">
        <v>5</v>
      </c>
      <c r="L501">
        <v>1</v>
      </c>
      <c r="M501">
        <v>1</v>
      </c>
      <c r="N501">
        <v>1</v>
      </c>
      <c r="O501">
        <v>1</v>
      </c>
      <c r="P501">
        <v>2</v>
      </c>
      <c r="Q501">
        <v>1</v>
      </c>
      <c r="R501">
        <v>1</v>
      </c>
      <c r="S501">
        <v>1</v>
      </c>
      <c r="T501">
        <v>1</v>
      </c>
      <c r="V501">
        <v>1</v>
      </c>
      <c r="X501">
        <v>4</v>
      </c>
      <c r="Z501">
        <v>5</v>
      </c>
      <c r="AA501">
        <v>2</v>
      </c>
      <c r="AB501">
        <v>4</v>
      </c>
      <c r="AC501">
        <v>3</v>
      </c>
      <c r="AD501">
        <v>5</v>
      </c>
      <c r="AE501">
        <v>1</v>
      </c>
      <c r="AF501">
        <v>1</v>
      </c>
      <c r="AG501">
        <v>1</v>
      </c>
      <c r="AH501">
        <v>1</v>
      </c>
      <c r="AI501">
        <v>1</v>
      </c>
      <c r="AJ501">
        <v>1</v>
      </c>
      <c r="AK501">
        <v>1</v>
      </c>
      <c r="AL501">
        <v>1</v>
      </c>
      <c r="AM501">
        <v>1</v>
      </c>
      <c r="AN501">
        <v>1</v>
      </c>
      <c r="AO501">
        <v>4</v>
      </c>
      <c r="AP501">
        <v>5</v>
      </c>
      <c r="AQ501">
        <v>1</v>
      </c>
      <c r="AR501">
        <v>5</v>
      </c>
    </row>
    <row r="502" spans="1:44" x14ac:dyDescent="0.2">
      <c r="A502">
        <v>15487</v>
      </c>
      <c r="B502">
        <v>0</v>
      </c>
      <c r="C502">
        <v>1966</v>
      </c>
      <c r="D502" s="1">
        <v>43768.665972222225</v>
      </c>
      <c r="E502" s="1">
        <v>43775.988888888889</v>
      </c>
      <c r="F502" t="s">
        <v>104</v>
      </c>
      <c r="H502" t="s">
        <v>60</v>
      </c>
      <c r="I502">
        <v>1</v>
      </c>
      <c r="K502">
        <v>4</v>
      </c>
      <c r="L502">
        <v>1</v>
      </c>
      <c r="M502">
        <v>1</v>
      </c>
      <c r="N502">
        <v>4</v>
      </c>
      <c r="O502">
        <v>5</v>
      </c>
      <c r="P502">
        <v>4</v>
      </c>
      <c r="Q502">
        <v>4</v>
      </c>
      <c r="R502">
        <v>5</v>
      </c>
      <c r="S502">
        <v>1</v>
      </c>
      <c r="T502">
        <v>5</v>
      </c>
      <c r="V502">
        <v>5</v>
      </c>
      <c r="X502">
        <v>5</v>
      </c>
      <c r="Z502">
        <v>1</v>
      </c>
      <c r="AA502">
        <v>1</v>
      </c>
      <c r="AB502">
        <v>5</v>
      </c>
      <c r="AC502">
        <v>1</v>
      </c>
      <c r="AD502">
        <v>5</v>
      </c>
      <c r="AE502">
        <v>1</v>
      </c>
      <c r="AF502">
        <v>1</v>
      </c>
      <c r="AG502">
        <v>4</v>
      </c>
      <c r="AH502">
        <v>4</v>
      </c>
      <c r="AI502">
        <v>5</v>
      </c>
      <c r="AJ502">
        <v>5</v>
      </c>
      <c r="AK502">
        <v>5</v>
      </c>
      <c r="AL502">
        <v>1</v>
      </c>
      <c r="AM502">
        <v>4</v>
      </c>
      <c r="AN502">
        <v>2</v>
      </c>
      <c r="AO502">
        <v>5</v>
      </c>
      <c r="AP502">
        <v>1</v>
      </c>
      <c r="AQ502">
        <v>1</v>
      </c>
      <c r="AR502">
        <v>5</v>
      </c>
    </row>
    <row r="503" spans="1:44" x14ac:dyDescent="0.2">
      <c r="A503">
        <v>15486</v>
      </c>
      <c r="B503">
        <v>1</v>
      </c>
      <c r="C503">
        <v>1990</v>
      </c>
      <c r="D503" s="1">
        <v>43768.704861111109</v>
      </c>
      <c r="E503" s="1">
        <v>43776.743750000001</v>
      </c>
      <c r="F503" t="s">
        <v>54</v>
      </c>
      <c r="H503" t="s">
        <v>54</v>
      </c>
      <c r="I503">
        <v>3</v>
      </c>
      <c r="K503">
        <v>4</v>
      </c>
      <c r="L503">
        <v>1</v>
      </c>
      <c r="M503">
        <v>1</v>
      </c>
      <c r="N503">
        <v>5</v>
      </c>
      <c r="O503">
        <v>4</v>
      </c>
      <c r="P503">
        <v>4</v>
      </c>
      <c r="Q503">
        <v>5</v>
      </c>
      <c r="R503">
        <v>5</v>
      </c>
      <c r="S503">
        <v>1</v>
      </c>
      <c r="T503">
        <v>1</v>
      </c>
      <c r="V503">
        <v>1</v>
      </c>
      <c r="X503">
        <v>5</v>
      </c>
      <c r="Z503">
        <v>5</v>
      </c>
      <c r="AA503">
        <v>2</v>
      </c>
      <c r="AB503">
        <v>4</v>
      </c>
      <c r="AC503">
        <v>4</v>
      </c>
      <c r="AD503">
        <v>5</v>
      </c>
      <c r="AE503">
        <v>1</v>
      </c>
      <c r="AF503">
        <v>1</v>
      </c>
      <c r="AG503">
        <v>4</v>
      </c>
      <c r="AH503">
        <v>4</v>
      </c>
      <c r="AI503">
        <v>5</v>
      </c>
      <c r="AJ503">
        <v>5</v>
      </c>
      <c r="AK503">
        <v>5</v>
      </c>
      <c r="AL503">
        <v>1</v>
      </c>
      <c r="AM503">
        <v>2</v>
      </c>
      <c r="AN503">
        <v>2</v>
      </c>
      <c r="AO503">
        <v>5</v>
      </c>
      <c r="AP503">
        <v>5</v>
      </c>
      <c r="AQ503">
        <v>1</v>
      </c>
      <c r="AR503">
        <v>3</v>
      </c>
    </row>
    <row r="504" spans="1:44" x14ac:dyDescent="0.2">
      <c r="A504">
        <v>15994</v>
      </c>
      <c r="B504">
        <v>0</v>
      </c>
      <c r="C504">
        <v>1998</v>
      </c>
      <c r="D504" s="1">
        <v>43768.95208333333</v>
      </c>
      <c r="E504" s="1">
        <v>43786.915277777778</v>
      </c>
      <c r="F504" t="s">
        <v>120</v>
      </c>
      <c r="H504" t="s">
        <v>66</v>
      </c>
      <c r="I504">
        <v>2</v>
      </c>
      <c r="K504">
        <v>4</v>
      </c>
      <c r="L504">
        <v>1</v>
      </c>
      <c r="M504">
        <v>1</v>
      </c>
      <c r="N504">
        <v>4</v>
      </c>
      <c r="O504">
        <v>3</v>
      </c>
      <c r="P504">
        <v>1</v>
      </c>
      <c r="Q504">
        <v>4</v>
      </c>
      <c r="R504">
        <v>4</v>
      </c>
      <c r="S504">
        <v>1</v>
      </c>
      <c r="T504">
        <v>2</v>
      </c>
      <c r="V504">
        <v>1</v>
      </c>
      <c r="X504">
        <v>4</v>
      </c>
      <c r="Z504">
        <v>2</v>
      </c>
      <c r="AA504">
        <v>2</v>
      </c>
      <c r="AB504">
        <v>5</v>
      </c>
      <c r="AC504">
        <v>3</v>
      </c>
      <c r="AD504">
        <v>5</v>
      </c>
      <c r="AE504">
        <v>1</v>
      </c>
      <c r="AF504">
        <v>3</v>
      </c>
      <c r="AG504">
        <v>2</v>
      </c>
      <c r="AH504">
        <v>1</v>
      </c>
      <c r="AI504">
        <v>2</v>
      </c>
      <c r="AJ504">
        <v>3</v>
      </c>
      <c r="AK504">
        <v>3</v>
      </c>
      <c r="AL504">
        <v>1</v>
      </c>
      <c r="AM504">
        <v>2</v>
      </c>
      <c r="AN504">
        <v>2</v>
      </c>
      <c r="AO504">
        <v>4</v>
      </c>
      <c r="AP504">
        <v>1</v>
      </c>
      <c r="AQ504">
        <v>2</v>
      </c>
      <c r="AR504">
        <v>4</v>
      </c>
    </row>
    <row r="505" spans="1:44" x14ac:dyDescent="0.2">
      <c r="A505">
        <v>16032</v>
      </c>
      <c r="B505">
        <v>1</v>
      </c>
      <c r="C505">
        <v>1995</v>
      </c>
      <c r="D505" s="1">
        <v>43768.959722222222</v>
      </c>
      <c r="E505" s="1">
        <v>43785.602083333331</v>
      </c>
      <c r="F505" t="s">
        <v>209</v>
      </c>
      <c r="H505" t="s">
        <v>209</v>
      </c>
      <c r="I505">
        <v>1</v>
      </c>
      <c r="K505">
        <v>4</v>
      </c>
      <c r="L505">
        <v>1</v>
      </c>
      <c r="M505">
        <v>2</v>
      </c>
      <c r="N505">
        <v>5</v>
      </c>
      <c r="O505">
        <v>3</v>
      </c>
      <c r="P505">
        <v>4</v>
      </c>
      <c r="Q505">
        <v>4</v>
      </c>
      <c r="R505">
        <v>4</v>
      </c>
      <c r="S505">
        <v>1</v>
      </c>
      <c r="T505">
        <v>3</v>
      </c>
      <c r="V505">
        <v>4</v>
      </c>
      <c r="X505">
        <v>5</v>
      </c>
      <c r="Z505">
        <v>5</v>
      </c>
      <c r="AA505">
        <v>1</v>
      </c>
      <c r="AB505">
        <v>5</v>
      </c>
      <c r="AC505">
        <v>1</v>
      </c>
      <c r="AD505">
        <v>5</v>
      </c>
      <c r="AE505">
        <v>1</v>
      </c>
      <c r="AF505">
        <v>2</v>
      </c>
      <c r="AG505">
        <v>4</v>
      </c>
      <c r="AH505">
        <v>4</v>
      </c>
      <c r="AI505">
        <v>2</v>
      </c>
      <c r="AJ505">
        <v>4</v>
      </c>
      <c r="AK505">
        <v>4</v>
      </c>
      <c r="AL505">
        <v>1</v>
      </c>
      <c r="AM505">
        <v>3</v>
      </c>
      <c r="AN505">
        <v>4</v>
      </c>
      <c r="AO505">
        <v>5</v>
      </c>
      <c r="AP505">
        <v>5</v>
      </c>
      <c r="AQ505">
        <v>1</v>
      </c>
      <c r="AR505">
        <v>5</v>
      </c>
    </row>
    <row r="506" spans="1:44" x14ac:dyDescent="0.2">
      <c r="A506">
        <v>16187</v>
      </c>
      <c r="B506">
        <v>0</v>
      </c>
      <c r="C506">
        <v>1976</v>
      </c>
      <c r="D506" s="1">
        <v>43769.43472222222</v>
      </c>
      <c r="E506" s="1">
        <v>43779.618055555555</v>
      </c>
      <c r="F506" t="s">
        <v>282</v>
      </c>
      <c r="H506" t="s">
        <v>38</v>
      </c>
      <c r="I506">
        <v>5</v>
      </c>
      <c r="K506">
        <v>5</v>
      </c>
      <c r="L506">
        <v>1</v>
      </c>
      <c r="M506">
        <v>2</v>
      </c>
      <c r="N506">
        <v>5</v>
      </c>
      <c r="O506">
        <v>2</v>
      </c>
      <c r="P506">
        <v>3</v>
      </c>
      <c r="Q506">
        <v>3</v>
      </c>
      <c r="R506">
        <v>3</v>
      </c>
      <c r="S506">
        <v>1</v>
      </c>
      <c r="T506">
        <v>3</v>
      </c>
      <c r="V506">
        <v>2</v>
      </c>
      <c r="X506">
        <v>5</v>
      </c>
      <c r="Z506">
        <v>5</v>
      </c>
      <c r="AA506">
        <v>1</v>
      </c>
      <c r="AB506">
        <v>5</v>
      </c>
      <c r="AC506">
        <v>5</v>
      </c>
      <c r="AD506">
        <v>5</v>
      </c>
      <c r="AE506">
        <v>1</v>
      </c>
      <c r="AF506">
        <v>2</v>
      </c>
      <c r="AG506">
        <v>4</v>
      </c>
      <c r="AH506">
        <v>4</v>
      </c>
      <c r="AI506">
        <v>3</v>
      </c>
      <c r="AJ506">
        <v>4</v>
      </c>
      <c r="AK506">
        <v>4</v>
      </c>
      <c r="AL506">
        <v>1</v>
      </c>
      <c r="AM506">
        <v>4</v>
      </c>
      <c r="AN506">
        <v>3</v>
      </c>
      <c r="AO506">
        <v>5</v>
      </c>
      <c r="AP506">
        <v>5</v>
      </c>
      <c r="AQ506">
        <v>1</v>
      </c>
      <c r="AR506">
        <v>5</v>
      </c>
    </row>
    <row r="507" spans="1:44" x14ac:dyDescent="0.2">
      <c r="A507">
        <v>16070</v>
      </c>
      <c r="B507">
        <v>1</v>
      </c>
      <c r="C507">
        <v>1992</v>
      </c>
      <c r="D507" s="1">
        <v>43769.629861111112</v>
      </c>
      <c r="E507" s="1">
        <v>43784.98333333333</v>
      </c>
      <c r="F507" t="s">
        <v>38</v>
      </c>
      <c r="H507" t="s">
        <v>71</v>
      </c>
      <c r="I507">
        <v>1</v>
      </c>
      <c r="K507">
        <v>4</v>
      </c>
      <c r="L507">
        <v>1</v>
      </c>
      <c r="M507">
        <v>3</v>
      </c>
      <c r="N507">
        <v>2</v>
      </c>
      <c r="O507">
        <v>1</v>
      </c>
      <c r="P507">
        <v>1</v>
      </c>
      <c r="Q507">
        <v>2</v>
      </c>
      <c r="R507">
        <v>2</v>
      </c>
      <c r="S507">
        <v>1</v>
      </c>
      <c r="T507">
        <v>1</v>
      </c>
      <c r="V507">
        <v>1</v>
      </c>
      <c r="X507">
        <v>4</v>
      </c>
      <c r="Z507">
        <v>1</v>
      </c>
      <c r="AA507">
        <v>3</v>
      </c>
      <c r="AB507">
        <v>5</v>
      </c>
      <c r="AC507">
        <v>1</v>
      </c>
      <c r="AD507">
        <v>4</v>
      </c>
      <c r="AE507">
        <v>1</v>
      </c>
      <c r="AF507">
        <v>2</v>
      </c>
      <c r="AG507">
        <v>1</v>
      </c>
      <c r="AH507">
        <v>1</v>
      </c>
      <c r="AI507">
        <v>1</v>
      </c>
      <c r="AJ507">
        <v>2</v>
      </c>
      <c r="AK507">
        <v>2</v>
      </c>
      <c r="AL507">
        <v>1</v>
      </c>
      <c r="AM507">
        <v>2</v>
      </c>
      <c r="AN507">
        <v>2</v>
      </c>
      <c r="AO507">
        <v>5</v>
      </c>
      <c r="AP507">
        <v>2</v>
      </c>
      <c r="AQ507">
        <v>2</v>
      </c>
      <c r="AR507">
        <v>5</v>
      </c>
    </row>
    <row r="508" spans="1:44" x14ac:dyDescent="0.2">
      <c r="A508">
        <v>14710</v>
      </c>
      <c r="B508">
        <v>0</v>
      </c>
      <c r="C508">
        <v>1967</v>
      </c>
      <c r="D508" s="1">
        <v>43769.663194444445</v>
      </c>
      <c r="E508" s="1">
        <v>43781.510416666664</v>
      </c>
      <c r="F508" t="s">
        <v>60</v>
      </c>
      <c r="H508" t="s">
        <v>60</v>
      </c>
      <c r="I508">
        <v>2</v>
      </c>
      <c r="K508">
        <v>4</v>
      </c>
      <c r="L508">
        <v>2</v>
      </c>
      <c r="M508">
        <v>2</v>
      </c>
      <c r="N508">
        <v>4</v>
      </c>
      <c r="O508">
        <v>4</v>
      </c>
      <c r="P508">
        <v>2</v>
      </c>
      <c r="Q508">
        <v>4</v>
      </c>
      <c r="R508">
        <v>3</v>
      </c>
      <c r="S508">
        <v>1</v>
      </c>
      <c r="T508">
        <v>1</v>
      </c>
      <c r="V508">
        <v>1</v>
      </c>
      <c r="X508">
        <v>2</v>
      </c>
      <c r="Z508">
        <v>5</v>
      </c>
      <c r="AA508">
        <v>2</v>
      </c>
      <c r="AB508">
        <v>3</v>
      </c>
      <c r="AC508">
        <v>2</v>
      </c>
      <c r="AD508">
        <v>5</v>
      </c>
      <c r="AE508">
        <v>2</v>
      </c>
      <c r="AF508">
        <v>2</v>
      </c>
      <c r="AG508">
        <v>2</v>
      </c>
      <c r="AH508">
        <v>4</v>
      </c>
      <c r="AI508">
        <v>2</v>
      </c>
      <c r="AJ508">
        <v>2</v>
      </c>
      <c r="AK508">
        <v>3</v>
      </c>
      <c r="AL508">
        <v>1</v>
      </c>
      <c r="AM508">
        <v>2</v>
      </c>
      <c r="AN508">
        <v>2</v>
      </c>
      <c r="AO508">
        <v>5</v>
      </c>
      <c r="AP508">
        <v>5</v>
      </c>
      <c r="AQ508">
        <v>2</v>
      </c>
      <c r="AR508">
        <v>2</v>
      </c>
    </row>
    <row r="509" spans="1:44" x14ac:dyDescent="0.2">
      <c r="A509">
        <v>15497</v>
      </c>
      <c r="B509">
        <v>0</v>
      </c>
      <c r="C509">
        <v>1998</v>
      </c>
      <c r="D509" s="1">
        <v>43769.749305555553</v>
      </c>
      <c r="E509" s="1">
        <v>43776.813888888886</v>
      </c>
      <c r="F509" t="s">
        <v>127</v>
      </c>
      <c r="H509" t="s">
        <v>38</v>
      </c>
      <c r="I509">
        <v>2</v>
      </c>
      <c r="K509">
        <v>1</v>
      </c>
      <c r="L509">
        <v>5</v>
      </c>
      <c r="M509">
        <v>2</v>
      </c>
      <c r="N509">
        <v>2</v>
      </c>
      <c r="O509">
        <v>2</v>
      </c>
      <c r="P509">
        <v>2</v>
      </c>
      <c r="Q509">
        <v>4</v>
      </c>
      <c r="R509">
        <v>4</v>
      </c>
      <c r="S509">
        <v>1</v>
      </c>
      <c r="T509">
        <v>4</v>
      </c>
      <c r="V509">
        <v>1</v>
      </c>
      <c r="X509">
        <v>5</v>
      </c>
      <c r="Z509">
        <v>5</v>
      </c>
      <c r="AA509">
        <v>2</v>
      </c>
      <c r="AB509">
        <v>5</v>
      </c>
      <c r="AC509">
        <v>2</v>
      </c>
      <c r="AD509">
        <v>5</v>
      </c>
      <c r="AE509">
        <v>1</v>
      </c>
      <c r="AF509">
        <v>2</v>
      </c>
      <c r="AG509">
        <v>1</v>
      </c>
      <c r="AH509">
        <v>4</v>
      </c>
      <c r="AI509">
        <v>2</v>
      </c>
      <c r="AJ509">
        <v>4</v>
      </c>
      <c r="AK509">
        <v>4</v>
      </c>
      <c r="AL509">
        <v>1</v>
      </c>
      <c r="AM509">
        <v>2</v>
      </c>
      <c r="AN509">
        <v>1</v>
      </c>
      <c r="AO509">
        <v>5</v>
      </c>
      <c r="AP509">
        <v>5</v>
      </c>
      <c r="AQ509">
        <v>2</v>
      </c>
      <c r="AR509">
        <v>5</v>
      </c>
    </row>
    <row r="510" spans="1:44" x14ac:dyDescent="0.2">
      <c r="A510">
        <v>16420</v>
      </c>
      <c r="B510">
        <v>0</v>
      </c>
      <c r="C510">
        <v>1992</v>
      </c>
      <c r="D510" s="1">
        <v>43771.371527777781</v>
      </c>
      <c r="E510" s="1">
        <v>43786.712500000001</v>
      </c>
      <c r="F510" t="s">
        <v>38</v>
      </c>
      <c r="H510" t="s">
        <v>60</v>
      </c>
      <c r="I510">
        <v>2</v>
      </c>
      <c r="K510">
        <v>5</v>
      </c>
      <c r="L510">
        <v>1</v>
      </c>
      <c r="M510">
        <v>5</v>
      </c>
      <c r="N510">
        <v>2</v>
      </c>
      <c r="O510">
        <v>1</v>
      </c>
      <c r="P510">
        <v>1</v>
      </c>
      <c r="Q510">
        <v>1</v>
      </c>
      <c r="R510">
        <v>1</v>
      </c>
      <c r="S510">
        <v>1</v>
      </c>
      <c r="T510">
        <v>1</v>
      </c>
      <c r="V510">
        <v>1</v>
      </c>
      <c r="X510">
        <v>4</v>
      </c>
      <c r="Z510">
        <v>5</v>
      </c>
      <c r="AA510">
        <v>2</v>
      </c>
      <c r="AB510">
        <v>5</v>
      </c>
      <c r="AC510">
        <v>2</v>
      </c>
      <c r="AD510">
        <v>5</v>
      </c>
      <c r="AE510">
        <v>1</v>
      </c>
      <c r="AF510">
        <v>5</v>
      </c>
      <c r="AG510">
        <v>1</v>
      </c>
      <c r="AH510">
        <v>2</v>
      </c>
      <c r="AI510">
        <v>1</v>
      </c>
      <c r="AJ510">
        <v>1</v>
      </c>
      <c r="AK510">
        <v>1</v>
      </c>
      <c r="AL510">
        <v>1</v>
      </c>
      <c r="AM510">
        <v>1</v>
      </c>
      <c r="AN510">
        <v>1</v>
      </c>
      <c r="AO510">
        <v>2</v>
      </c>
      <c r="AP510">
        <v>5</v>
      </c>
      <c r="AQ510">
        <v>4</v>
      </c>
      <c r="AR510">
        <v>5</v>
      </c>
    </row>
    <row r="511" spans="1:44" x14ac:dyDescent="0.2">
      <c r="A511">
        <v>17135</v>
      </c>
      <c r="B511">
        <v>0</v>
      </c>
      <c r="C511">
        <v>1997</v>
      </c>
      <c r="D511" s="1">
        <v>43771.824999999997</v>
      </c>
      <c r="E511" s="1">
        <v>43779.718055555553</v>
      </c>
      <c r="F511" t="s">
        <v>71</v>
      </c>
      <c r="H511" t="s">
        <v>324</v>
      </c>
      <c r="I511">
        <v>2</v>
      </c>
      <c r="K511">
        <v>5</v>
      </c>
      <c r="L511">
        <v>1</v>
      </c>
      <c r="M511">
        <v>5</v>
      </c>
      <c r="N511">
        <v>1</v>
      </c>
      <c r="O511">
        <v>2</v>
      </c>
      <c r="P511">
        <v>1</v>
      </c>
      <c r="Q511">
        <v>4</v>
      </c>
      <c r="R511">
        <v>4</v>
      </c>
      <c r="S511">
        <v>1</v>
      </c>
      <c r="T511">
        <v>2</v>
      </c>
      <c r="V511">
        <v>1</v>
      </c>
      <c r="X511">
        <v>2</v>
      </c>
      <c r="Z511">
        <v>5</v>
      </c>
      <c r="AA511">
        <v>3</v>
      </c>
      <c r="AB511">
        <v>5</v>
      </c>
      <c r="AC511">
        <v>2</v>
      </c>
      <c r="AD511">
        <v>5</v>
      </c>
      <c r="AE511">
        <v>1</v>
      </c>
      <c r="AF511">
        <v>4</v>
      </c>
      <c r="AG511">
        <v>2</v>
      </c>
      <c r="AH511">
        <v>2</v>
      </c>
      <c r="AI511">
        <v>1</v>
      </c>
      <c r="AJ511">
        <v>4</v>
      </c>
      <c r="AK511">
        <v>4</v>
      </c>
      <c r="AL511">
        <v>1</v>
      </c>
      <c r="AM511">
        <v>1</v>
      </c>
      <c r="AN511">
        <v>1</v>
      </c>
      <c r="AO511">
        <v>4</v>
      </c>
      <c r="AP511">
        <v>2</v>
      </c>
      <c r="AQ511">
        <v>2</v>
      </c>
      <c r="AR511">
        <v>5</v>
      </c>
    </row>
    <row r="512" spans="1:44" x14ac:dyDescent="0.2">
      <c r="A512">
        <v>17273</v>
      </c>
      <c r="B512">
        <v>0</v>
      </c>
      <c r="C512">
        <v>1952</v>
      </c>
      <c r="D512" s="1">
        <v>43772.724305555559</v>
      </c>
      <c r="E512" s="1">
        <v>43780.715277777781</v>
      </c>
      <c r="F512" t="s">
        <v>143</v>
      </c>
      <c r="H512" t="s">
        <v>209</v>
      </c>
      <c r="I512">
        <v>1</v>
      </c>
      <c r="K512">
        <v>5</v>
      </c>
      <c r="L512">
        <v>1</v>
      </c>
      <c r="M512">
        <v>2</v>
      </c>
      <c r="N512">
        <v>2</v>
      </c>
      <c r="O512">
        <v>3</v>
      </c>
      <c r="P512">
        <v>2</v>
      </c>
      <c r="Q512">
        <v>3</v>
      </c>
      <c r="R512">
        <v>3</v>
      </c>
      <c r="S512">
        <v>1</v>
      </c>
      <c r="T512">
        <v>2</v>
      </c>
      <c r="V512">
        <v>1</v>
      </c>
      <c r="X512">
        <v>4</v>
      </c>
      <c r="Z512">
        <v>1</v>
      </c>
      <c r="AA512">
        <v>2</v>
      </c>
      <c r="AB512">
        <v>5</v>
      </c>
      <c r="AC512">
        <v>1</v>
      </c>
      <c r="AD512">
        <v>5</v>
      </c>
      <c r="AE512">
        <v>1</v>
      </c>
      <c r="AF512">
        <v>2</v>
      </c>
      <c r="AG512">
        <v>2</v>
      </c>
      <c r="AH512">
        <v>3</v>
      </c>
      <c r="AI512">
        <v>2</v>
      </c>
      <c r="AJ512">
        <v>3</v>
      </c>
      <c r="AK512">
        <v>3</v>
      </c>
      <c r="AL512">
        <v>1</v>
      </c>
      <c r="AM512">
        <v>3</v>
      </c>
      <c r="AN512">
        <v>1</v>
      </c>
      <c r="AO512">
        <v>5</v>
      </c>
      <c r="AP512">
        <v>1</v>
      </c>
      <c r="AQ512">
        <v>2</v>
      </c>
      <c r="AR512">
        <v>5</v>
      </c>
    </row>
    <row r="513" spans="1:44" x14ac:dyDescent="0.2">
      <c r="A513">
        <v>17324</v>
      </c>
      <c r="B513">
        <v>0</v>
      </c>
      <c r="C513">
        <v>1970</v>
      </c>
      <c r="D513" s="1">
        <v>43772.870138888888</v>
      </c>
      <c r="E513" s="1">
        <v>43787.765277777777</v>
      </c>
      <c r="F513" t="s">
        <v>144</v>
      </c>
      <c r="H513" t="s">
        <v>325</v>
      </c>
      <c r="I513">
        <v>2</v>
      </c>
      <c r="K513">
        <v>5</v>
      </c>
      <c r="L513">
        <v>1</v>
      </c>
      <c r="M513">
        <v>2</v>
      </c>
      <c r="N513">
        <v>4</v>
      </c>
      <c r="O513">
        <v>5</v>
      </c>
      <c r="P513">
        <v>4</v>
      </c>
      <c r="Q513">
        <v>2</v>
      </c>
      <c r="R513">
        <v>3</v>
      </c>
      <c r="S513">
        <v>1</v>
      </c>
      <c r="T513">
        <v>4</v>
      </c>
      <c r="V513">
        <v>1</v>
      </c>
      <c r="X513">
        <v>5</v>
      </c>
      <c r="Z513">
        <v>5</v>
      </c>
      <c r="AA513">
        <v>3</v>
      </c>
      <c r="AB513">
        <v>3</v>
      </c>
      <c r="AC513">
        <v>2</v>
      </c>
      <c r="AD513">
        <v>5</v>
      </c>
      <c r="AE513">
        <v>1</v>
      </c>
      <c r="AF513">
        <v>2</v>
      </c>
      <c r="AG513">
        <v>4</v>
      </c>
      <c r="AH513">
        <v>4</v>
      </c>
      <c r="AI513">
        <v>4</v>
      </c>
      <c r="AJ513">
        <v>1</v>
      </c>
      <c r="AK513">
        <v>1</v>
      </c>
      <c r="AL513">
        <v>1</v>
      </c>
      <c r="AM513">
        <v>4</v>
      </c>
      <c r="AN513">
        <v>1</v>
      </c>
      <c r="AO513">
        <v>5</v>
      </c>
      <c r="AP513">
        <v>5</v>
      </c>
      <c r="AQ513">
        <v>5</v>
      </c>
      <c r="AR513">
        <v>5</v>
      </c>
    </row>
    <row r="514" spans="1:44" x14ac:dyDescent="0.2">
      <c r="A514">
        <v>17605</v>
      </c>
      <c r="B514">
        <v>0</v>
      </c>
      <c r="C514">
        <v>1995</v>
      </c>
      <c r="D514" s="1">
        <v>43774.569444444445</v>
      </c>
      <c r="E514" s="1">
        <v>43787.572222222225</v>
      </c>
      <c r="F514" t="s">
        <v>157</v>
      </c>
      <c r="H514" t="s">
        <v>60</v>
      </c>
      <c r="I514">
        <v>1</v>
      </c>
      <c r="K514">
        <v>5</v>
      </c>
      <c r="L514">
        <v>1</v>
      </c>
      <c r="M514">
        <v>5</v>
      </c>
      <c r="N514">
        <v>1</v>
      </c>
      <c r="O514">
        <v>5</v>
      </c>
      <c r="P514">
        <v>1</v>
      </c>
      <c r="Q514">
        <v>1</v>
      </c>
      <c r="R514">
        <v>3</v>
      </c>
      <c r="S514">
        <v>1</v>
      </c>
      <c r="T514">
        <v>4</v>
      </c>
      <c r="V514">
        <v>1</v>
      </c>
      <c r="X514">
        <v>4</v>
      </c>
      <c r="Z514">
        <v>5</v>
      </c>
      <c r="AA514">
        <v>3</v>
      </c>
      <c r="AB514">
        <v>5</v>
      </c>
      <c r="AC514">
        <v>1</v>
      </c>
      <c r="AD514">
        <v>5</v>
      </c>
      <c r="AE514">
        <v>1</v>
      </c>
      <c r="AF514">
        <v>1</v>
      </c>
      <c r="AG514">
        <v>1</v>
      </c>
      <c r="AH514">
        <v>5</v>
      </c>
      <c r="AI514">
        <v>1</v>
      </c>
      <c r="AJ514">
        <v>2</v>
      </c>
      <c r="AK514">
        <v>3</v>
      </c>
      <c r="AL514">
        <v>1</v>
      </c>
      <c r="AM514">
        <v>2</v>
      </c>
      <c r="AN514">
        <v>1</v>
      </c>
      <c r="AO514">
        <v>5</v>
      </c>
      <c r="AP514">
        <v>5</v>
      </c>
      <c r="AQ514">
        <v>3</v>
      </c>
      <c r="AR514">
        <v>5</v>
      </c>
    </row>
    <row r="515" spans="1:44" x14ac:dyDescent="0.2">
      <c r="A515">
        <v>17889</v>
      </c>
      <c r="B515">
        <v>0</v>
      </c>
      <c r="C515">
        <v>1996</v>
      </c>
      <c r="D515" s="1">
        <v>43775.824999999997</v>
      </c>
      <c r="E515" s="1">
        <v>43784.425694444442</v>
      </c>
      <c r="F515" t="s">
        <v>70</v>
      </c>
      <c r="H515" t="s">
        <v>70</v>
      </c>
      <c r="I515">
        <v>5</v>
      </c>
      <c r="K515">
        <v>3</v>
      </c>
      <c r="L515">
        <v>1</v>
      </c>
      <c r="M515">
        <v>1</v>
      </c>
      <c r="N515">
        <v>5</v>
      </c>
      <c r="O515">
        <v>5</v>
      </c>
      <c r="P515">
        <v>5</v>
      </c>
      <c r="Q515">
        <v>5</v>
      </c>
      <c r="R515">
        <v>5</v>
      </c>
      <c r="S515">
        <v>3</v>
      </c>
      <c r="T515">
        <v>5</v>
      </c>
      <c r="V515">
        <v>2</v>
      </c>
      <c r="X515">
        <v>5</v>
      </c>
      <c r="Z515">
        <v>1</v>
      </c>
      <c r="AA515">
        <v>1</v>
      </c>
      <c r="AB515">
        <v>5</v>
      </c>
      <c r="AC515">
        <v>5</v>
      </c>
      <c r="AD515">
        <v>2</v>
      </c>
      <c r="AE515">
        <v>1</v>
      </c>
      <c r="AF515">
        <v>1</v>
      </c>
      <c r="AG515">
        <v>5</v>
      </c>
      <c r="AH515">
        <v>5</v>
      </c>
      <c r="AI515">
        <v>5</v>
      </c>
      <c r="AJ515">
        <v>5</v>
      </c>
      <c r="AK515">
        <v>5</v>
      </c>
      <c r="AL515">
        <v>2</v>
      </c>
      <c r="AM515">
        <v>5</v>
      </c>
      <c r="AN515">
        <v>3</v>
      </c>
      <c r="AO515">
        <v>5</v>
      </c>
      <c r="AP515">
        <v>1</v>
      </c>
      <c r="AQ515">
        <v>1</v>
      </c>
      <c r="AR515">
        <v>5</v>
      </c>
    </row>
    <row r="516" spans="1:44" x14ac:dyDescent="0.2">
      <c r="A516">
        <v>17898</v>
      </c>
      <c r="B516">
        <v>0</v>
      </c>
      <c r="C516">
        <v>1986</v>
      </c>
      <c r="D516" s="1">
        <v>43775.922222222223</v>
      </c>
      <c r="E516" s="1">
        <v>43786.522222222222</v>
      </c>
      <c r="F516" t="s">
        <v>60</v>
      </c>
      <c r="H516" t="s">
        <v>60</v>
      </c>
      <c r="I516">
        <v>5</v>
      </c>
      <c r="K516">
        <v>1</v>
      </c>
      <c r="L516">
        <v>1</v>
      </c>
      <c r="M516">
        <v>5</v>
      </c>
      <c r="N516">
        <v>1</v>
      </c>
      <c r="O516">
        <v>4</v>
      </c>
      <c r="P516">
        <v>5</v>
      </c>
      <c r="Q516">
        <v>2</v>
      </c>
      <c r="R516">
        <v>2</v>
      </c>
      <c r="S516">
        <v>1</v>
      </c>
      <c r="T516">
        <v>5</v>
      </c>
      <c r="V516">
        <v>1</v>
      </c>
      <c r="X516">
        <v>5</v>
      </c>
      <c r="Z516">
        <v>1</v>
      </c>
      <c r="AA516">
        <v>4</v>
      </c>
      <c r="AB516">
        <v>5</v>
      </c>
      <c r="AC516">
        <v>5</v>
      </c>
      <c r="AD516">
        <v>3</v>
      </c>
      <c r="AE516">
        <v>2</v>
      </c>
      <c r="AF516">
        <v>4</v>
      </c>
      <c r="AG516">
        <v>1</v>
      </c>
      <c r="AH516">
        <v>4</v>
      </c>
      <c r="AI516">
        <v>5</v>
      </c>
      <c r="AJ516">
        <v>2</v>
      </c>
      <c r="AK516">
        <v>2</v>
      </c>
      <c r="AL516">
        <v>1</v>
      </c>
      <c r="AM516">
        <v>5</v>
      </c>
      <c r="AN516">
        <v>1</v>
      </c>
      <c r="AO516">
        <v>5</v>
      </c>
      <c r="AP516">
        <v>1</v>
      </c>
      <c r="AQ516">
        <v>2</v>
      </c>
      <c r="AR516">
        <v>5</v>
      </c>
    </row>
    <row r="517" spans="1:44" x14ac:dyDescent="0.2">
      <c r="A517">
        <v>18651</v>
      </c>
      <c r="B517">
        <v>0</v>
      </c>
      <c r="C517">
        <v>1968</v>
      </c>
      <c r="D517" s="1">
        <v>43780.661111111112</v>
      </c>
      <c r="E517" s="1">
        <v>43787.772916666669</v>
      </c>
      <c r="F517" t="s">
        <v>209</v>
      </c>
      <c r="H517" t="s">
        <v>209</v>
      </c>
      <c r="I517">
        <v>1</v>
      </c>
      <c r="K517">
        <v>5</v>
      </c>
      <c r="L517">
        <v>1</v>
      </c>
      <c r="M517">
        <v>1</v>
      </c>
      <c r="N517">
        <v>1</v>
      </c>
      <c r="O517">
        <v>1</v>
      </c>
      <c r="P517">
        <v>1</v>
      </c>
      <c r="Q517">
        <v>1</v>
      </c>
      <c r="R517">
        <v>1</v>
      </c>
      <c r="S517">
        <v>1</v>
      </c>
      <c r="T517">
        <v>1</v>
      </c>
      <c r="V517">
        <v>1</v>
      </c>
      <c r="X517">
        <v>1</v>
      </c>
      <c r="Z517">
        <v>2</v>
      </c>
      <c r="AA517">
        <v>2</v>
      </c>
      <c r="AB517">
        <v>5</v>
      </c>
      <c r="AC517">
        <v>1</v>
      </c>
      <c r="AD517">
        <v>5</v>
      </c>
      <c r="AE517">
        <v>1</v>
      </c>
      <c r="AF517">
        <v>5</v>
      </c>
      <c r="AG517">
        <v>1</v>
      </c>
      <c r="AH517">
        <v>1</v>
      </c>
      <c r="AI517">
        <v>1</v>
      </c>
      <c r="AJ517">
        <v>1</v>
      </c>
      <c r="AK517">
        <v>1</v>
      </c>
      <c r="AL517">
        <v>1</v>
      </c>
      <c r="AM517">
        <v>1</v>
      </c>
      <c r="AN517">
        <v>1</v>
      </c>
      <c r="AO517">
        <v>1</v>
      </c>
      <c r="AP517">
        <v>1</v>
      </c>
      <c r="AQ517">
        <v>3</v>
      </c>
      <c r="AR517">
        <v>5</v>
      </c>
    </row>
    <row r="518" spans="1:44" x14ac:dyDescent="0.2">
      <c r="A518">
        <v>16692</v>
      </c>
      <c r="B518">
        <v>0</v>
      </c>
      <c r="C518">
        <v>1997</v>
      </c>
      <c r="D518" s="1">
        <v>43780.770833333336</v>
      </c>
      <c r="E518" s="1">
        <v>43787.772916666669</v>
      </c>
      <c r="F518" t="s">
        <v>38</v>
      </c>
      <c r="H518" t="s">
        <v>209</v>
      </c>
      <c r="I518">
        <v>1</v>
      </c>
      <c r="K518">
        <v>5</v>
      </c>
      <c r="L518">
        <v>1</v>
      </c>
      <c r="M518">
        <v>4</v>
      </c>
      <c r="N518">
        <v>2</v>
      </c>
      <c r="O518">
        <v>3</v>
      </c>
      <c r="P518">
        <v>2</v>
      </c>
      <c r="Q518">
        <v>2</v>
      </c>
      <c r="R518">
        <v>3</v>
      </c>
      <c r="S518">
        <v>2</v>
      </c>
      <c r="T518">
        <v>2</v>
      </c>
      <c r="V518">
        <v>2</v>
      </c>
      <c r="X518">
        <v>4</v>
      </c>
      <c r="Z518">
        <v>5</v>
      </c>
      <c r="AA518">
        <v>3</v>
      </c>
      <c r="AB518">
        <v>3</v>
      </c>
      <c r="AC518">
        <v>5</v>
      </c>
      <c r="AD518">
        <v>5</v>
      </c>
      <c r="AE518">
        <v>1</v>
      </c>
      <c r="AF518">
        <v>5</v>
      </c>
      <c r="AG518">
        <v>2</v>
      </c>
      <c r="AH518">
        <v>4</v>
      </c>
      <c r="AI518">
        <v>2</v>
      </c>
      <c r="AJ518">
        <v>2</v>
      </c>
      <c r="AK518">
        <v>2</v>
      </c>
      <c r="AL518">
        <v>1</v>
      </c>
      <c r="AM518">
        <v>3</v>
      </c>
      <c r="AN518">
        <v>1</v>
      </c>
      <c r="AO518">
        <v>4</v>
      </c>
      <c r="AP518">
        <v>5</v>
      </c>
      <c r="AQ518">
        <v>2</v>
      </c>
      <c r="AR518">
        <v>4</v>
      </c>
    </row>
    <row r="520" spans="1:44" x14ac:dyDescent="0.2">
      <c r="A520" t="s">
        <v>326</v>
      </c>
      <c r="B520" t="s">
        <v>0</v>
      </c>
      <c r="C520" t="s">
        <v>327</v>
      </c>
    </row>
    <row r="521" spans="1:44" x14ac:dyDescent="0.2">
      <c r="A521">
        <v>1</v>
      </c>
      <c r="B521">
        <v>13348</v>
      </c>
      <c r="C521" t="s">
        <v>328</v>
      </c>
    </row>
    <row r="522" spans="1:44" x14ac:dyDescent="0.2">
      <c r="A522">
        <v>1</v>
      </c>
      <c r="B522">
        <v>14800</v>
      </c>
      <c r="C522" t="s">
        <v>329</v>
      </c>
    </row>
    <row r="523" spans="1:44" x14ac:dyDescent="0.2">
      <c r="A523">
        <v>1</v>
      </c>
      <c r="B523">
        <v>15160</v>
      </c>
      <c r="C523" t="s">
        <v>330</v>
      </c>
    </row>
    <row r="524" spans="1:44" x14ac:dyDescent="0.2">
      <c r="A524">
        <v>1</v>
      </c>
      <c r="B524">
        <v>15160</v>
      </c>
      <c r="C524" t="s">
        <v>331</v>
      </c>
    </row>
    <row r="525" spans="1:44" x14ac:dyDescent="0.2">
      <c r="A525">
        <v>1</v>
      </c>
      <c r="B525">
        <v>15918</v>
      </c>
      <c r="C525" t="s">
        <v>332</v>
      </c>
    </row>
    <row r="526" spans="1:44" x14ac:dyDescent="0.2">
      <c r="A526">
        <v>1</v>
      </c>
      <c r="B526">
        <v>16070</v>
      </c>
      <c r="C526" t="s">
        <v>333</v>
      </c>
    </row>
    <row r="527" spans="1:44" x14ac:dyDescent="0.2">
      <c r="A527">
        <v>1</v>
      </c>
      <c r="B527">
        <v>16370</v>
      </c>
      <c r="C527" t="s">
        <v>334</v>
      </c>
    </row>
    <row r="528" spans="1:44" x14ac:dyDescent="0.2">
      <c r="A528">
        <v>1</v>
      </c>
      <c r="B528">
        <v>16692</v>
      </c>
      <c r="C528" t="s">
        <v>335</v>
      </c>
    </row>
    <row r="529" spans="1:3" x14ac:dyDescent="0.2">
      <c r="A529">
        <v>1</v>
      </c>
      <c r="B529">
        <v>16745</v>
      </c>
      <c r="C529" t="s">
        <v>336</v>
      </c>
    </row>
    <row r="530" spans="1:3" x14ac:dyDescent="0.2">
      <c r="A530">
        <v>1</v>
      </c>
      <c r="B530">
        <v>18003</v>
      </c>
      <c r="C530" t="s">
        <v>337</v>
      </c>
    </row>
    <row r="531" spans="1:3" x14ac:dyDescent="0.2">
      <c r="A531">
        <v>1</v>
      </c>
      <c r="B531">
        <v>18299</v>
      </c>
      <c r="C531" t="s">
        <v>338</v>
      </c>
    </row>
    <row r="532" spans="1:3" x14ac:dyDescent="0.2">
      <c r="A532">
        <v>2</v>
      </c>
      <c r="B532">
        <v>14285</v>
      </c>
      <c r="C532" t="s">
        <v>339</v>
      </c>
    </row>
    <row r="533" spans="1:3" x14ac:dyDescent="0.2">
      <c r="A533">
        <v>2</v>
      </c>
      <c r="B533">
        <v>18299</v>
      </c>
      <c r="C533" t="s">
        <v>340</v>
      </c>
    </row>
    <row r="534" spans="1:3" x14ac:dyDescent="0.2">
      <c r="A534">
        <v>6</v>
      </c>
      <c r="B534">
        <v>16692</v>
      </c>
      <c r="C534" t="s">
        <v>341</v>
      </c>
    </row>
    <row r="535" spans="1:3" x14ac:dyDescent="0.2">
      <c r="A535">
        <v>8</v>
      </c>
      <c r="B535">
        <v>13500</v>
      </c>
      <c r="C535" t="s">
        <v>342</v>
      </c>
    </row>
    <row r="536" spans="1:3" x14ac:dyDescent="0.2">
      <c r="A536">
        <v>8</v>
      </c>
      <c r="B536">
        <v>14505</v>
      </c>
      <c r="C536" t="s">
        <v>343</v>
      </c>
    </row>
    <row r="537" spans="1:3" x14ac:dyDescent="0.2">
      <c r="A537">
        <v>8</v>
      </c>
      <c r="B537">
        <v>18933</v>
      </c>
      <c r="C537" t="s">
        <v>344</v>
      </c>
    </row>
    <row r="538" spans="1:3" x14ac:dyDescent="0.2">
      <c r="A538">
        <v>11</v>
      </c>
      <c r="B538">
        <v>13950</v>
      </c>
      <c r="C538" t="s">
        <v>345</v>
      </c>
    </row>
    <row r="539" spans="1:3" x14ac:dyDescent="0.2">
      <c r="A539">
        <v>13</v>
      </c>
      <c r="B539">
        <v>13457</v>
      </c>
      <c r="C539" t="s">
        <v>346</v>
      </c>
    </row>
    <row r="540" spans="1:3" x14ac:dyDescent="0.2">
      <c r="A540">
        <v>13</v>
      </c>
      <c r="B540">
        <v>14422</v>
      </c>
      <c r="C540" t="s">
        <v>347</v>
      </c>
    </row>
    <row r="541" spans="1:3" x14ac:dyDescent="0.2">
      <c r="A541">
        <v>14</v>
      </c>
      <c r="B541">
        <v>13500</v>
      </c>
      <c r="C541" t="s">
        <v>348</v>
      </c>
    </row>
    <row r="542" spans="1:3" x14ac:dyDescent="0.2">
      <c r="A542">
        <v>14</v>
      </c>
      <c r="B542">
        <v>14336</v>
      </c>
      <c r="C542" t="s">
        <v>349</v>
      </c>
    </row>
    <row r="543" spans="1:3" x14ac:dyDescent="0.2">
      <c r="A543">
        <v>15</v>
      </c>
      <c r="B543">
        <v>18003</v>
      </c>
      <c r="C543" t="s">
        <v>350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254B-844F-3146-84B2-524E5A302A1F}">
  <dimension ref="A1:AI1429"/>
  <sheetViews>
    <sheetView tabSelected="1" topLeftCell="A1316" zoomScale="50" zoomScaleNormal="50" workbookViewId="0">
      <selection activeCell="X1248" sqref="X1248"/>
    </sheetView>
  </sheetViews>
  <sheetFormatPr baseColWidth="10" defaultRowHeight="15" x14ac:dyDescent="0.2"/>
  <cols>
    <col min="1" max="16384" width="10.83203125" style="4"/>
  </cols>
  <sheetData>
    <row r="1" spans="1:35" ht="15" customHeight="1" thickBot="1" x14ac:dyDescent="0.25">
      <c r="A1" s="3" t="s">
        <v>351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5" t="s">
        <v>192</v>
      </c>
      <c r="AG1" s="5" t="s">
        <v>193</v>
      </c>
    </row>
    <row r="2" spans="1:35" ht="15" customHeight="1" thickTop="1" thickBot="1" x14ac:dyDescent="0.25">
      <c r="A2" s="4" t="s">
        <v>0</v>
      </c>
      <c r="B2" s="4" t="s">
        <v>1</v>
      </c>
      <c r="C2" s="4" t="s">
        <v>352</v>
      </c>
      <c r="D2" s="4" t="s">
        <v>2</v>
      </c>
      <c r="E2" s="4" t="s">
        <v>3</v>
      </c>
      <c r="F2" s="4" t="s">
        <v>4</v>
      </c>
      <c r="G2" s="4" t="s">
        <v>5</v>
      </c>
      <c r="I2" s="4" t="s">
        <v>7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20</v>
      </c>
      <c r="U2" s="4" t="s">
        <v>22</v>
      </c>
      <c r="V2" s="4" t="s">
        <v>24</v>
      </c>
      <c r="W2" s="4" t="s">
        <v>353</v>
      </c>
      <c r="X2" s="4" t="s">
        <v>354</v>
      </c>
      <c r="Y2" s="4" t="s">
        <v>191</v>
      </c>
      <c r="AA2" s="6" t="s">
        <v>194</v>
      </c>
      <c r="AB2" s="7" t="s">
        <v>195</v>
      </c>
      <c r="AC2" s="7" t="s">
        <v>196</v>
      </c>
      <c r="AD2" s="7" t="s">
        <v>197</v>
      </c>
      <c r="AE2" s="8" t="s">
        <v>198</v>
      </c>
      <c r="AG2" s="6" t="s">
        <v>194</v>
      </c>
      <c r="AH2" s="7" t="s">
        <v>355</v>
      </c>
      <c r="AI2" s="8" t="s">
        <v>356</v>
      </c>
    </row>
    <row r="3" spans="1:35" ht="15" customHeight="1" thickTop="1" x14ac:dyDescent="0.2">
      <c r="A3" s="4">
        <v>14073</v>
      </c>
      <c r="B3" s="4">
        <v>0</v>
      </c>
      <c r="C3" s="4">
        <f t="shared" ref="C3:C31" si="0">(2019-D3)</f>
        <v>19</v>
      </c>
      <c r="D3" s="4">
        <v>2000</v>
      </c>
      <c r="E3" s="9">
        <v>43767.779166666704</v>
      </c>
      <c r="F3" s="4" t="s">
        <v>357</v>
      </c>
      <c r="G3" s="4">
        <v>1</v>
      </c>
      <c r="H3" s="4">
        <v>2</v>
      </c>
      <c r="I3" s="4">
        <v>1</v>
      </c>
      <c r="J3" s="4">
        <v>2</v>
      </c>
      <c r="K3" s="4">
        <v>2</v>
      </c>
      <c r="L3" s="4">
        <v>2</v>
      </c>
      <c r="M3" s="4">
        <v>1</v>
      </c>
      <c r="N3" s="4">
        <v>2</v>
      </c>
      <c r="O3" s="4">
        <v>2</v>
      </c>
      <c r="P3" s="4">
        <v>1</v>
      </c>
      <c r="Q3" s="4">
        <v>1</v>
      </c>
      <c r="R3" s="4">
        <v>1</v>
      </c>
      <c r="S3" s="4">
        <v>2</v>
      </c>
      <c r="T3" s="4">
        <v>1</v>
      </c>
      <c r="U3" s="4">
        <v>2</v>
      </c>
      <c r="V3" s="4">
        <v>5</v>
      </c>
      <c r="W3" s="4">
        <f t="shared" ref="W3:W31" si="1">SUM(G3:V3)</f>
        <v>28</v>
      </c>
      <c r="X3" s="4">
        <f t="shared" ref="X3:X31" si="2">(W3-41.69)/7.97</f>
        <v>-1.7176913425345042</v>
      </c>
      <c r="Y3" s="10">
        <f t="shared" ref="Y3:Y31" si="3">(X3*2)+5</f>
        <v>1.5646173149309917</v>
      </c>
      <c r="AA3" s="11">
        <v>1</v>
      </c>
      <c r="AB3" s="12"/>
      <c r="AC3" s="12" t="s">
        <v>199</v>
      </c>
      <c r="AD3" s="12" t="s">
        <v>200</v>
      </c>
      <c r="AE3" s="13">
        <v>23</v>
      </c>
      <c r="AF3" s="12"/>
      <c r="AG3" s="11">
        <v>1</v>
      </c>
      <c r="AH3" s="12" t="s">
        <v>358</v>
      </c>
      <c r="AI3" s="13">
        <v>21</v>
      </c>
    </row>
    <row r="4" spans="1:35" ht="15" customHeight="1" x14ac:dyDescent="0.2">
      <c r="A4" s="4">
        <v>14492</v>
      </c>
      <c r="B4" s="4">
        <v>0</v>
      </c>
      <c r="C4" s="4">
        <f t="shared" si="0"/>
        <v>17</v>
      </c>
      <c r="D4" s="4">
        <v>2002</v>
      </c>
      <c r="E4" s="9">
        <v>43767.952777777798</v>
      </c>
      <c r="F4" s="4" t="s">
        <v>359</v>
      </c>
      <c r="G4" s="4">
        <v>1</v>
      </c>
      <c r="H4" s="4">
        <v>5</v>
      </c>
      <c r="I4" s="4">
        <v>1</v>
      </c>
      <c r="J4" s="4">
        <v>3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4</v>
      </c>
      <c r="T4" s="4">
        <v>2</v>
      </c>
      <c r="U4" s="4">
        <v>2</v>
      </c>
      <c r="V4" s="4">
        <v>3</v>
      </c>
      <c r="W4" s="4">
        <f t="shared" si="1"/>
        <v>29</v>
      </c>
      <c r="X4" s="4">
        <f t="shared" si="2"/>
        <v>-1.5922208281053949</v>
      </c>
      <c r="Y4" s="10">
        <f t="shared" si="3"/>
        <v>1.8155583437892102</v>
      </c>
      <c r="AA4" s="11">
        <v>2</v>
      </c>
      <c r="AB4" s="12" t="s">
        <v>201</v>
      </c>
      <c r="AC4" s="12" t="s">
        <v>202</v>
      </c>
      <c r="AD4" s="12" t="s">
        <v>203</v>
      </c>
      <c r="AE4" s="13" t="s">
        <v>204</v>
      </c>
      <c r="AF4" s="12"/>
      <c r="AG4" s="11">
        <v>2</v>
      </c>
      <c r="AH4" s="12" t="s">
        <v>360</v>
      </c>
      <c r="AI4" s="13">
        <v>32</v>
      </c>
    </row>
    <row r="5" spans="1:35" ht="15" customHeight="1" x14ac:dyDescent="0.2">
      <c r="A5" s="4">
        <v>16512</v>
      </c>
      <c r="B5" s="4">
        <v>0</v>
      </c>
      <c r="C5" s="4">
        <f t="shared" si="0"/>
        <v>18</v>
      </c>
      <c r="D5" s="4">
        <v>2001</v>
      </c>
      <c r="E5" s="9">
        <v>43769.781944444498</v>
      </c>
      <c r="F5" s="4" t="s">
        <v>361</v>
      </c>
      <c r="G5" s="4">
        <v>1</v>
      </c>
      <c r="H5" s="4">
        <v>2</v>
      </c>
      <c r="I5" s="4">
        <v>1</v>
      </c>
      <c r="J5" s="4">
        <v>2</v>
      </c>
      <c r="K5" s="4">
        <v>1</v>
      </c>
      <c r="L5" s="4">
        <v>2</v>
      </c>
      <c r="M5" s="4">
        <v>1</v>
      </c>
      <c r="N5" s="4">
        <v>4</v>
      </c>
      <c r="O5" s="4">
        <v>4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4</v>
      </c>
      <c r="V5" s="4">
        <v>3</v>
      </c>
      <c r="W5" s="4">
        <f t="shared" si="1"/>
        <v>30</v>
      </c>
      <c r="X5" s="4">
        <f t="shared" si="2"/>
        <v>-1.4667503136762858</v>
      </c>
      <c r="Y5" s="10">
        <f t="shared" si="3"/>
        <v>2.0664993726474283</v>
      </c>
      <c r="AA5" s="11">
        <v>3</v>
      </c>
      <c r="AB5" s="12" t="s">
        <v>205</v>
      </c>
      <c r="AC5" s="12" t="s">
        <v>206</v>
      </c>
      <c r="AD5" s="12" t="s">
        <v>207</v>
      </c>
      <c r="AE5" s="13" t="s">
        <v>208</v>
      </c>
      <c r="AF5" s="12"/>
      <c r="AG5" s="11">
        <v>3</v>
      </c>
      <c r="AH5" s="12" t="s">
        <v>212</v>
      </c>
      <c r="AI5" s="13" t="s">
        <v>362</v>
      </c>
    </row>
    <row r="6" spans="1:35" ht="15" customHeight="1" x14ac:dyDescent="0.2">
      <c r="A6" s="4">
        <v>13430</v>
      </c>
      <c r="B6" s="4">
        <v>0</v>
      </c>
      <c r="C6" s="4">
        <f t="shared" si="0"/>
        <v>19</v>
      </c>
      <c r="D6" s="4">
        <v>2000</v>
      </c>
      <c r="E6" s="9">
        <v>43767.418055555601</v>
      </c>
      <c r="F6" s="4" t="s">
        <v>363</v>
      </c>
      <c r="G6" s="4">
        <v>1</v>
      </c>
      <c r="H6" s="4">
        <v>2</v>
      </c>
      <c r="I6" s="4">
        <v>1</v>
      </c>
      <c r="J6" s="4">
        <v>2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5</v>
      </c>
      <c r="U6" s="4">
        <v>5</v>
      </c>
      <c r="V6" s="4">
        <v>5</v>
      </c>
      <c r="W6" s="4">
        <f t="shared" si="1"/>
        <v>30</v>
      </c>
      <c r="X6" s="4">
        <f t="shared" si="2"/>
        <v>-1.4667503136762858</v>
      </c>
      <c r="Y6" s="10">
        <f t="shared" si="3"/>
        <v>2.0664993726474283</v>
      </c>
      <c r="AA6" s="11">
        <v>4</v>
      </c>
      <c r="AB6" s="12" t="s">
        <v>206</v>
      </c>
      <c r="AC6" s="12" t="s">
        <v>210</v>
      </c>
      <c r="AD6" s="12" t="s">
        <v>211</v>
      </c>
      <c r="AE6" s="13" t="s">
        <v>212</v>
      </c>
      <c r="AF6" s="12"/>
      <c r="AG6" s="11">
        <v>4</v>
      </c>
      <c r="AH6" s="12" t="s">
        <v>213</v>
      </c>
      <c r="AI6" s="13" t="s">
        <v>364</v>
      </c>
    </row>
    <row r="7" spans="1:35" ht="15" customHeight="1" x14ac:dyDescent="0.2">
      <c r="A7" s="4">
        <v>18562</v>
      </c>
      <c r="B7" s="4">
        <v>0</v>
      </c>
      <c r="C7" s="4">
        <f t="shared" si="0"/>
        <v>18</v>
      </c>
      <c r="D7" s="4">
        <v>2001</v>
      </c>
      <c r="E7" s="9">
        <v>43780.4194444444</v>
      </c>
      <c r="G7" s="4">
        <v>1</v>
      </c>
      <c r="H7" s="4">
        <v>4</v>
      </c>
      <c r="I7" s="4">
        <v>1</v>
      </c>
      <c r="J7" s="4">
        <v>4</v>
      </c>
      <c r="K7" s="4">
        <v>1</v>
      </c>
      <c r="L7" s="4">
        <v>3</v>
      </c>
      <c r="M7" s="4">
        <v>2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2</v>
      </c>
      <c r="T7" s="4">
        <v>1</v>
      </c>
      <c r="U7" s="4">
        <v>4</v>
      </c>
      <c r="V7" s="4">
        <v>5</v>
      </c>
      <c r="W7" s="4">
        <f t="shared" si="1"/>
        <v>33</v>
      </c>
      <c r="X7" s="4">
        <f t="shared" si="2"/>
        <v>-1.0903387703889584</v>
      </c>
      <c r="Y7" s="10">
        <f t="shared" si="3"/>
        <v>2.8193224592220831</v>
      </c>
      <c r="AA7" s="11">
        <v>5</v>
      </c>
      <c r="AB7" s="12" t="s">
        <v>213</v>
      </c>
      <c r="AC7" s="12" t="s">
        <v>214</v>
      </c>
      <c r="AD7" s="12" t="s">
        <v>215</v>
      </c>
      <c r="AE7" s="13" t="s">
        <v>213</v>
      </c>
      <c r="AF7" s="12"/>
      <c r="AG7" s="11">
        <v>5</v>
      </c>
      <c r="AH7" s="12" t="s">
        <v>215</v>
      </c>
      <c r="AI7" s="13" t="s">
        <v>365</v>
      </c>
    </row>
    <row r="8" spans="1:35" ht="15" customHeight="1" x14ac:dyDescent="0.2">
      <c r="A8" s="4">
        <v>18346</v>
      </c>
      <c r="B8" s="4">
        <v>0</v>
      </c>
      <c r="C8" s="4">
        <f t="shared" si="0"/>
        <v>16</v>
      </c>
      <c r="D8" s="4">
        <v>2003</v>
      </c>
      <c r="E8" s="9">
        <v>43779.640277777798</v>
      </c>
      <c r="F8" s="4" t="s">
        <v>359</v>
      </c>
      <c r="G8" s="4">
        <v>1</v>
      </c>
      <c r="H8" s="4">
        <v>1</v>
      </c>
      <c r="I8" s="4">
        <v>1</v>
      </c>
      <c r="J8" s="4">
        <v>5</v>
      </c>
      <c r="K8" s="4">
        <v>2</v>
      </c>
      <c r="L8" s="4">
        <v>2</v>
      </c>
      <c r="M8" s="4">
        <v>1</v>
      </c>
      <c r="N8" s="4">
        <v>3</v>
      </c>
      <c r="O8" s="4">
        <v>4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5</v>
      </c>
      <c r="V8" s="4">
        <v>5</v>
      </c>
      <c r="W8" s="4">
        <f t="shared" si="1"/>
        <v>35</v>
      </c>
      <c r="X8" s="4">
        <f t="shared" si="2"/>
        <v>-0.83939774153073998</v>
      </c>
      <c r="Y8" s="10">
        <f t="shared" si="3"/>
        <v>3.3212045169385203</v>
      </c>
      <c r="AA8" s="11">
        <v>6</v>
      </c>
      <c r="AB8" s="12" t="s">
        <v>215</v>
      </c>
      <c r="AC8" s="12" t="s">
        <v>216</v>
      </c>
      <c r="AD8" s="12" t="s">
        <v>217</v>
      </c>
      <c r="AE8" s="13" t="s">
        <v>218</v>
      </c>
      <c r="AF8" s="12"/>
      <c r="AG8" s="11">
        <v>6</v>
      </c>
      <c r="AH8" s="12" t="s">
        <v>217</v>
      </c>
      <c r="AI8" s="13" t="s">
        <v>219</v>
      </c>
    </row>
    <row r="9" spans="1:35" ht="15" customHeight="1" x14ac:dyDescent="0.2">
      <c r="A9" s="4">
        <v>17914</v>
      </c>
      <c r="B9" s="4">
        <v>0</v>
      </c>
      <c r="C9" s="4">
        <f t="shared" si="0"/>
        <v>19</v>
      </c>
      <c r="D9" s="4">
        <v>2000</v>
      </c>
      <c r="E9" s="9">
        <v>43775.970138888901</v>
      </c>
      <c r="F9" s="4" t="s">
        <v>366</v>
      </c>
      <c r="G9" s="4">
        <v>4</v>
      </c>
      <c r="H9" s="4">
        <v>1</v>
      </c>
      <c r="I9" s="4">
        <v>1</v>
      </c>
      <c r="J9" s="4">
        <v>1</v>
      </c>
      <c r="K9" s="4">
        <v>2</v>
      </c>
      <c r="L9" s="4">
        <v>3</v>
      </c>
      <c r="M9" s="4">
        <v>1</v>
      </c>
      <c r="N9" s="4">
        <v>1</v>
      </c>
      <c r="O9" s="4">
        <v>3</v>
      </c>
      <c r="P9" s="4">
        <v>3</v>
      </c>
      <c r="Q9" s="4">
        <v>2</v>
      </c>
      <c r="R9" s="4">
        <v>1</v>
      </c>
      <c r="S9" s="4">
        <v>5</v>
      </c>
      <c r="T9" s="4">
        <v>1</v>
      </c>
      <c r="U9" s="4">
        <v>1</v>
      </c>
      <c r="V9" s="4">
        <v>5</v>
      </c>
      <c r="W9" s="4">
        <f t="shared" si="1"/>
        <v>35</v>
      </c>
      <c r="X9" s="4">
        <f t="shared" si="2"/>
        <v>-0.83939774153073998</v>
      </c>
      <c r="Y9" s="10">
        <f t="shared" si="3"/>
        <v>3.3212045169385203</v>
      </c>
      <c r="AA9" s="11">
        <v>7</v>
      </c>
      <c r="AB9" s="12" t="s">
        <v>219</v>
      </c>
      <c r="AC9" s="12" t="s">
        <v>220</v>
      </c>
      <c r="AD9" s="12" t="s">
        <v>221</v>
      </c>
      <c r="AE9" s="13" t="s">
        <v>220</v>
      </c>
      <c r="AF9" s="12"/>
      <c r="AG9" s="11">
        <v>7</v>
      </c>
      <c r="AH9" s="12" t="s">
        <v>221</v>
      </c>
      <c r="AI9" s="13" t="s">
        <v>367</v>
      </c>
    </row>
    <row r="10" spans="1:35" ht="15" customHeight="1" x14ac:dyDescent="0.2">
      <c r="A10" s="4">
        <v>14349</v>
      </c>
      <c r="B10" s="4">
        <v>0</v>
      </c>
      <c r="C10" s="4">
        <f t="shared" si="0"/>
        <v>19</v>
      </c>
      <c r="D10" s="4">
        <v>2000</v>
      </c>
      <c r="E10" s="9">
        <v>43767.880555555603</v>
      </c>
      <c r="F10" s="4" t="s">
        <v>359</v>
      </c>
      <c r="G10" s="4">
        <v>1</v>
      </c>
      <c r="H10" s="4">
        <v>5</v>
      </c>
      <c r="I10" s="4">
        <v>2</v>
      </c>
      <c r="J10" s="4">
        <v>4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>
        <v>5</v>
      </c>
      <c r="U10" s="4">
        <v>5</v>
      </c>
      <c r="V10" s="4">
        <v>5</v>
      </c>
      <c r="W10" s="4">
        <f t="shared" si="1"/>
        <v>37</v>
      </c>
      <c r="X10" s="4">
        <f t="shared" si="2"/>
        <v>-0.58845671267252164</v>
      </c>
      <c r="Y10" s="10">
        <f t="shared" si="3"/>
        <v>3.8230865746549565</v>
      </c>
      <c r="AA10" s="11">
        <v>8</v>
      </c>
      <c r="AB10" s="12" t="s">
        <v>221</v>
      </c>
      <c r="AC10" s="12" t="s">
        <v>222</v>
      </c>
      <c r="AD10" s="12" t="s">
        <v>223</v>
      </c>
      <c r="AE10" s="13" t="s">
        <v>224</v>
      </c>
      <c r="AF10" s="12"/>
      <c r="AG10" s="11">
        <v>8</v>
      </c>
      <c r="AH10" s="12" t="s">
        <v>225</v>
      </c>
      <c r="AI10" s="13" t="s">
        <v>225</v>
      </c>
    </row>
    <row r="11" spans="1:35" ht="15" customHeight="1" thickBot="1" x14ac:dyDescent="0.25">
      <c r="A11" s="4">
        <v>14533</v>
      </c>
      <c r="B11" s="4">
        <v>0</v>
      </c>
      <c r="C11" s="4">
        <f t="shared" si="0"/>
        <v>19</v>
      </c>
      <c r="D11" s="4">
        <v>2000</v>
      </c>
      <c r="E11" s="9">
        <v>43767.947222222203</v>
      </c>
      <c r="G11" s="4">
        <v>1</v>
      </c>
      <c r="H11" s="4">
        <v>5</v>
      </c>
      <c r="I11" s="4">
        <v>1</v>
      </c>
      <c r="J11" s="4">
        <v>2</v>
      </c>
      <c r="K11" s="4">
        <v>2</v>
      </c>
      <c r="L11" s="4">
        <v>2</v>
      </c>
      <c r="M11" s="4">
        <v>1</v>
      </c>
      <c r="N11" s="4">
        <v>2</v>
      </c>
      <c r="O11" s="4">
        <v>2</v>
      </c>
      <c r="P11" s="4">
        <v>1</v>
      </c>
      <c r="Q11" s="4">
        <v>1</v>
      </c>
      <c r="R11" s="4">
        <v>1</v>
      </c>
      <c r="S11" s="4">
        <v>4</v>
      </c>
      <c r="T11" s="4">
        <v>5</v>
      </c>
      <c r="U11" s="4">
        <v>2</v>
      </c>
      <c r="V11" s="4">
        <v>5</v>
      </c>
      <c r="W11" s="4">
        <f t="shared" si="1"/>
        <v>37</v>
      </c>
      <c r="X11" s="4">
        <f t="shared" si="2"/>
        <v>-0.58845671267252164</v>
      </c>
      <c r="Y11" s="10">
        <f t="shared" si="3"/>
        <v>3.8230865746549565</v>
      </c>
      <c r="AA11" s="14">
        <v>9</v>
      </c>
      <c r="AB11" s="15"/>
      <c r="AC11" s="15" t="s">
        <v>226</v>
      </c>
      <c r="AD11" s="15" t="s">
        <v>227</v>
      </c>
      <c r="AE11" s="16">
        <v>62</v>
      </c>
      <c r="AF11" s="12"/>
      <c r="AG11" s="14">
        <v>9</v>
      </c>
      <c r="AH11" s="15" t="s">
        <v>228</v>
      </c>
      <c r="AI11" s="16" t="s">
        <v>368</v>
      </c>
    </row>
    <row r="12" spans="1:35" ht="15" customHeight="1" thickTop="1" x14ac:dyDescent="0.2">
      <c r="A12" s="4">
        <v>17391</v>
      </c>
      <c r="B12" s="4">
        <v>0</v>
      </c>
      <c r="C12" s="4">
        <f t="shared" si="0"/>
        <v>19</v>
      </c>
      <c r="D12" s="4">
        <v>2000</v>
      </c>
      <c r="E12" s="9">
        <v>43773.513888888898</v>
      </c>
      <c r="F12" s="4" t="s">
        <v>369</v>
      </c>
      <c r="G12" s="4">
        <v>1</v>
      </c>
      <c r="H12" s="4">
        <v>4</v>
      </c>
      <c r="I12" s="4">
        <v>2</v>
      </c>
      <c r="J12" s="4">
        <v>2</v>
      </c>
      <c r="K12" s="4">
        <v>3</v>
      </c>
      <c r="L12" s="4">
        <v>2</v>
      </c>
      <c r="M12" s="4">
        <v>2</v>
      </c>
      <c r="N12" s="4">
        <v>4</v>
      </c>
      <c r="O12" s="4">
        <v>4</v>
      </c>
      <c r="P12" s="4">
        <v>1</v>
      </c>
      <c r="Q12" s="4">
        <v>1</v>
      </c>
      <c r="R12" s="4">
        <v>1</v>
      </c>
      <c r="S12" s="4">
        <v>3</v>
      </c>
      <c r="T12" s="4">
        <v>1</v>
      </c>
      <c r="U12" s="4">
        <v>1</v>
      </c>
      <c r="V12" s="4">
        <v>5</v>
      </c>
      <c r="W12" s="4">
        <f t="shared" si="1"/>
        <v>37</v>
      </c>
      <c r="X12" s="4">
        <f t="shared" si="2"/>
        <v>-0.58845671267252164</v>
      </c>
      <c r="Y12" s="10">
        <f t="shared" si="3"/>
        <v>3.8230865746549565</v>
      </c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 customHeight="1" x14ac:dyDescent="0.2">
      <c r="A13" s="4">
        <v>18034</v>
      </c>
      <c r="B13" s="4">
        <v>0</v>
      </c>
      <c r="C13" s="4">
        <f t="shared" si="0"/>
        <v>19</v>
      </c>
      <c r="D13" s="4">
        <v>2000</v>
      </c>
      <c r="E13" s="9">
        <v>43776.777083333298</v>
      </c>
      <c r="F13" s="4" t="s">
        <v>370</v>
      </c>
      <c r="G13" s="4">
        <v>1</v>
      </c>
      <c r="H13" s="4">
        <v>4</v>
      </c>
      <c r="I13" s="4">
        <v>1</v>
      </c>
      <c r="J13" s="4">
        <v>4</v>
      </c>
      <c r="K13" s="4">
        <v>1</v>
      </c>
      <c r="L13" s="4">
        <v>4</v>
      </c>
      <c r="M13" s="4">
        <v>1</v>
      </c>
      <c r="N13" s="4">
        <v>4</v>
      </c>
      <c r="O13" s="4">
        <v>2</v>
      </c>
      <c r="P13" s="4">
        <v>1</v>
      </c>
      <c r="Q13" s="4">
        <v>1</v>
      </c>
      <c r="R13" s="4">
        <v>1</v>
      </c>
      <c r="S13" s="4">
        <v>3</v>
      </c>
      <c r="T13" s="4">
        <v>2</v>
      </c>
      <c r="U13" s="4">
        <v>4</v>
      </c>
      <c r="V13" s="4">
        <v>5</v>
      </c>
      <c r="W13" s="4">
        <f t="shared" si="1"/>
        <v>39</v>
      </c>
      <c r="X13" s="4">
        <f t="shared" si="2"/>
        <v>-0.33751568381430336</v>
      </c>
      <c r="Y13" s="10">
        <f t="shared" si="3"/>
        <v>4.3249686323713936</v>
      </c>
    </row>
    <row r="14" spans="1:35" ht="15" customHeight="1" x14ac:dyDescent="0.2">
      <c r="A14" s="4">
        <v>18114</v>
      </c>
      <c r="B14" s="4">
        <v>0</v>
      </c>
      <c r="C14" s="4">
        <f t="shared" si="0"/>
        <v>19</v>
      </c>
      <c r="D14" s="4">
        <v>2000</v>
      </c>
      <c r="E14" s="9">
        <v>43777.541666666701</v>
      </c>
      <c r="F14" s="4" t="s">
        <v>359</v>
      </c>
      <c r="G14" s="4">
        <v>1</v>
      </c>
      <c r="H14" s="4">
        <v>5</v>
      </c>
      <c r="I14" s="4">
        <v>1</v>
      </c>
      <c r="J14" s="4">
        <v>5</v>
      </c>
      <c r="K14" s="4">
        <v>2</v>
      </c>
      <c r="L14" s="4">
        <v>4</v>
      </c>
      <c r="M14" s="4">
        <v>1</v>
      </c>
      <c r="N14" s="4">
        <v>2</v>
      </c>
      <c r="O14" s="4">
        <v>2</v>
      </c>
      <c r="P14" s="4">
        <v>1</v>
      </c>
      <c r="Q14" s="4">
        <v>1</v>
      </c>
      <c r="R14" s="4">
        <v>1</v>
      </c>
      <c r="S14" s="4">
        <v>2</v>
      </c>
      <c r="T14" s="4">
        <v>2</v>
      </c>
      <c r="U14" s="4">
        <v>4</v>
      </c>
      <c r="V14" s="4">
        <v>5</v>
      </c>
      <c r="W14" s="4">
        <f t="shared" si="1"/>
        <v>39</v>
      </c>
      <c r="X14" s="4">
        <f t="shared" si="2"/>
        <v>-0.33751568381430336</v>
      </c>
      <c r="Y14" s="10">
        <f t="shared" si="3"/>
        <v>4.3249686323713936</v>
      </c>
    </row>
    <row r="15" spans="1:35" ht="15" customHeight="1" x14ac:dyDescent="0.2">
      <c r="A15" s="4">
        <v>18435</v>
      </c>
      <c r="B15" s="4">
        <v>0</v>
      </c>
      <c r="C15" s="4">
        <f t="shared" si="0"/>
        <v>15</v>
      </c>
      <c r="D15" s="4">
        <v>2004</v>
      </c>
      <c r="E15" s="9">
        <v>43779.8840277778</v>
      </c>
      <c r="F15" s="4" t="s">
        <v>361</v>
      </c>
      <c r="G15" s="4">
        <v>1</v>
      </c>
      <c r="H15" s="4">
        <v>4</v>
      </c>
      <c r="I15" s="4">
        <v>1</v>
      </c>
      <c r="J15" s="4">
        <v>4</v>
      </c>
      <c r="K15" s="4">
        <v>1</v>
      </c>
      <c r="L15" s="4">
        <v>2</v>
      </c>
      <c r="M15" s="4">
        <v>1</v>
      </c>
      <c r="N15" s="4">
        <v>4</v>
      </c>
      <c r="O15" s="4">
        <v>3</v>
      </c>
      <c r="P15" s="4">
        <v>1</v>
      </c>
      <c r="Q15" s="4">
        <v>2</v>
      </c>
      <c r="R15" s="4">
        <v>1</v>
      </c>
      <c r="S15" s="4">
        <v>4</v>
      </c>
      <c r="T15" s="4">
        <v>2</v>
      </c>
      <c r="U15" s="4">
        <v>4</v>
      </c>
      <c r="V15" s="4">
        <v>5</v>
      </c>
      <c r="W15" s="4">
        <f t="shared" si="1"/>
        <v>40</v>
      </c>
      <c r="X15" s="4">
        <f t="shared" si="2"/>
        <v>-0.21204516938519419</v>
      </c>
      <c r="Y15" s="10">
        <f t="shared" si="3"/>
        <v>4.5759096612296117</v>
      </c>
    </row>
    <row r="16" spans="1:35" ht="15" customHeight="1" x14ac:dyDescent="0.2">
      <c r="A16" s="4">
        <v>17225</v>
      </c>
      <c r="B16" s="4">
        <v>0</v>
      </c>
      <c r="C16" s="4">
        <f t="shared" si="0"/>
        <v>19</v>
      </c>
      <c r="D16" s="4">
        <v>2000</v>
      </c>
      <c r="E16" s="9">
        <v>43772.415972222203</v>
      </c>
      <c r="F16" s="4" t="s">
        <v>371</v>
      </c>
      <c r="G16" s="4">
        <v>1</v>
      </c>
      <c r="H16" s="4">
        <v>4</v>
      </c>
      <c r="I16" s="4">
        <v>1</v>
      </c>
      <c r="J16" s="4">
        <v>2</v>
      </c>
      <c r="K16" s="4">
        <v>4</v>
      </c>
      <c r="L16" s="4">
        <v>3</v>
      </c>
      <c r="M16" s="4">
        <v>1</v>
      </c>
      <c r="N16" s="4">
        <v>4</v>
      </c>
      <c r="O16" s="4">
        <v>3</v>
      </c>
      <c r="P16" s="4">
        <v>1</v>
      </c>
      <c r="Q16" s="4">
        <v>2</v>
      </c>
      <c r="R16" s="4">
        <v>1</v>
      </c>
      <c r="S16" s="4">
        <v>4</v>
      </c>
      <c r="T16" s="4">
        <v>5</v>
      </c>
      <c r="U16" s="4">
        <v>1</v>
      </c>
      <c r="V16" s="4">
        <v>3</v>
      </c>
      <c r="W16" s="4">
        <f t="shared" si="1"/>
        <v>40</v>
      </c>
      <c r="X16" s="4">
        <f t="shared" si="2"/>
        <v>-0.21204516938519419</v>
      </c>
      <c r="Y16" s="10">
        <f t="shared" si="3"/>
        <v>4.5759096612296117</v>
      </c>
    </row>
    <row r="17" spans="1:25" ht="15" customHeight="1" x14ac:dyDescent="0.2">
      <c r="A17" s="4">
        <v>13823</v>
      </c>
      <c r="B17" s="4">
        <v>0</v>
      </c>
      <c r="C17" s="4">
        <f t="shared" si="0"/>
        <v>17</v>
      </c>
      <c r="D17" s="4">
        <v>2002</v>
      </c>
      <c r="E17" s="9">
        <v>43767.689583333296</v>
      </c>
      <c r="G17" s="4">
        <v>1</v>
      </c>
      <c r="H17" s="4">
        <v>4</v>
      </c>
      <c r="I17" s="4">
        <v>1</v>
      </c>
      <c r="J17" s="4">
        <v>3</v>
      </c>
      <c r="K17" s="4">
        <v>2</v>
      </c>
      <c r="L17" s="4">
        <v>3</v>
      </c>
      <c r="M17" s="4">
        <v>3</v>
      </c>
      <c r="N17" s="4">
        <v>4</v>
      </c>
      <c r="O17" s="4">
        <v>3</v>
      </c>
      <c r="P17" s="4">
        <v>1</v>
      </c>
      <c r="Q17" s="4">
        <v>3</v>
      </c>
      <c r="R17" s="4">
        <v>1</v>
      </c>
      <c r="S17" s="4">
        <v>5</v>
      </c>
      <c r="T17" s="4">
        <v>1</v>
      </c>
      <c r="U17" s="4">
        <v>1</v>
      </c>
      <c r="V17" s="4">
        <v>5</v>
      </c>
      <c r="W17" s="4">
        <f t="shared" si="1"/>
        <v>41</v>
      </c>
      <c r="X17" s="4">
        <f t="shared" si="2"/>
        <v>-8.6574654956085031E-2</v>
      </c>
      <c r="Y17" s="10">
        <f t="shared" si="3"/>
        <v>4.8268506900878299</v>
      </c>
    </row>
    <row r="18" spans="1:25" ht="15" customHeight="1" x14ac:dyDescent="0.2">
      <c r="A18" s="4">
        <v>16264</v>
      </c>
      <c r="B18" s="4">
        <v>0</v>
      </c>
      <c r="C18" s="4">
        <f t="shared" si="0"/>
        <v>19</v>
      </c>
      <c r="D18" s="4">
        <v>2000</v>
      </c>
      <c r="E18" s="9">
        <v>43769.480555555601</v>
      </c>
      <c r="G18" s="4">
        <v>3</v>
      </c>
      <c r="H18" s="4">
        <v>4</v>
      </c>
      <c r="I18" s="4">
        <v>2</v>
      </c>
      <c r="J18" s="4">
        <v>2</v>
      </c>
      <c r="K18" s="4">
        <v>3</v>
      </c>
      <c r="L18" s="4">
        <v>2</v>
      </c>
      <c r="M18" s="4">
        <v>2</v>
      </c>
      <c r="N18" s="4">
        <v>3</v>
      </c>
      <c r="O18" s="4">
        <v>3</v>
      </c>
      <c r="P18" s="4">
        <v>3</v>
      </c>
      <c r="Q18" s="4">
        <v>2</v>
      </c>
      <c r="R18" s="4">
        <v>2</v>
      </c>
      <c r="S18" s="4">
        <v>3</v>
      </c>
      <c r="T18" s="4">
        <v>2</v>
      </c>
      <c r="U18" s="4">
        <v>2</v>
      </c>
      <c r="V18" s="4">
        <v>4</v>
      </c>
      <c r="W18" s="4">
        <f t="shared" si="1"/>
        <v>42</v>
      </c>
      <c r="X18" s="4">
        <f t="shared" si="2"/>
        <v>3.8895859473024125E-2</v>
      </c>
      <c r="Y18" s="10">
        <f t="shared" si="3"/>
        <v>5.077791718946048</v>
      </c>
    </row>
    <row r="19" spans="1:25" ht="15" customHeight="1" x14ac:dyDescent="0.2">
      <c r="A19" s="4">
        <v>18110</v>
      </c>
      <c r="B19" s="4">
        <v>0</v>
      </c>
      <c r="C19" s="4">
        <f t="shared" si="0"/>
        <v>19</v>
      </c>
      <c r="D19" s="4">
        <v>2000</v>
      </c>
      <c r="E19" s="9">
        <v>43777.53125</v>
      </c>
      <c r="F19" s="4" t="s">
        <v>372</v>
      </c>
      <c r="G19" s="4">
        <v>2</v>
      </c>
      <c r="H19" s="4">
        <v>5</v>
      </c>
      <c r="I19" s="4">
        <v>2</v>
      </c>
      <c r="J19" s="4">
        <v>2</v>
      </c>
      <c r="K19" s="4">
        <v>3</v>
      </c>
      <c r="L19" s="4">
        <v>2</v>
      </c>
      <c r="M19" s="4">
        <v>1</v>
      </c>
      <c r="N19" s="4">
        <v>3</v>
      </c>
      <c r="O19" s="4">
        <v>3</v>
      </c>
      <c r="P19" s="4">
        <v>1</v>
      </c>
      <c r="Q19" s="4">
        <v>4</v>
      </c>
      <c r="R19" s="4">
        <v>2</v>
      </c>
      <c r="S19" s="4">
        <v>5</v>
      </c>
      <c r="T19" s="4">
        <v>1</v>
      </c>
      <c r="U19" s="4">
        <v>1</v>
      </c>
      <c r="V19" s="4">
        <v>5</v>
      </c>
      <c r="W19" s="4">
        <f t="shared" si="1"/>
        <v>42</v>
      </c>
      <c r="X19" s="4">
        <f t="shared" si="2"/>
        <v>3.8895859473024125E-2</v>
      </c>
      <c r="Y19" s="10">
        <f t="shared" si="3"/>
        <v>5.077791718946048</v>
      </c>
    </row>
    <row r="20" spans="1:25" ht="15" customHeight="1" x14ac:dyDescent="0.2">
      <c r="A20" s="4">
        <v>14807</v>
      </c>
      <c r="B20" s="4">
        <v>0</v>
      </c>
      <c r="C20" s="4">
        <f t="shared" si="0"/>
        <v>19</v>
      </c>
      <c r="D20" s="4">
        <v>2000</v>
      </c>
      <c r="E20" s="9">
        <v>43777.461805555598</v>
      </c>
      <c r="F20" s="4" t="s">
        <v>373</v>
      </c>
      <c r="G20" s="4">
        <v>1</v>
      </c>
      <c r="H20" s="4">
        <v>1</v>
      </c>
      <c r="I20" s="4">
        <v>1</v>
      </c>
      <c r="J20" s="4">
        <v>2</v>
      </c>
      <c r="K20" s="4">
        <v>3</v>
      </c>
      <c r="L20" s="4">
        <v>5</v>
      </c>
      <c r="M20" s="4">
        <v>2</v>
      </c>
      <c r="N20" s="4">
        <v>5</v>
      </c>
      <c r="O20" s="4">
        <v>5</v>
      </c>
      <c r="P20" s="4">
        <v>1</v>
      </c>
      <c r="Q20" s="4">
        <v>2</v>
      </c>
      <c r="R20" s="4">
        <v>2</v>
      </c>
      <c r="S20" s="4">
        <v>5</v>
      </c>
      <c r="T20" s="4">
        <v>1</v>
      </c>
      <c r="U20" s="4">
        <v>2</v>
      </c>
      <c r="V20" s="4">
        <v>5</v>
      </c>
      <c r="W20" s="4">
        <f t="shared" si="1"/>
        <v>43</v>
      </c>
      <c r="X20" s="4">
        <f t="shared" si="2"/>
        <v>0.16436637390213329</v>
      </c>
      <c r="Y20" s="10">
        <f t="shared" si="3"/>
        <v>5.328732747804267</v>
      </c>
    </row>
    <row r="21" spans="1:25" ht="15" customHeight="1" x14ac:dyDescent="0.2">
      <c r="A21" s="4">
        <v>15930</v>
      </c>
      <c r="B21" s="4">
        <v>0</v>
      </c>
      <c r="C21" s="4">
        <f t="shared" si="0"/>
        <v>19</v>
      </c>
      <c r="D21" s="4">
        <v>2000</v>
      </c>
      <c r="E21" s="9">
        <v>43768.911111111098</v>
      </c>
      <c r="F21" s="4" t="s">
        <v>374</v>
      </c>
      <c r="G21" s="4">
        <v>3</v>
      </c>
      <c r="H21" s="4">
        <v>4</v>
      </c>
      <c r="I21" s="4">
        <v>1</v>
      </c>
      <c r="J21" s="4">
        <v>2</v>
      </c>
      <c r="K21" s="4">
        <v>5</v>
      </c>
      <c r="L21" s="4">
        <v>4</v>
      </c>
      <c r="M21" s="4">
        <v>2</v>
      </c>
      <c r="N21" s="4">
        <v>1</v>
      </c>
      <c r="O21" s="4">
        <v>1</v>
      </c>
      <c r="P21" s="4">
        <v>1</v>
      </c>
      <c r="Q21" s="4">
        <v>1</v>
      </c>
      <c r="R21" s="4">
        <v>4</v>
      </c>
      <c r="S21" s="4">
        <v>5</v>
      </c>
      <c r="T21" s="4">
        <v>5</v>
      </c>
      <c r="U21" s="4">
        <v>1</v>
      </c>
      <c r="V21" s="4">
        <v>4</v>
      </c>
      <c r="W21" s="4">
        <f t="shared" si="1"/>
        <v>44</v>
      </c>
      <c r="X21" s="4">
        <f t="shared" si="2"/>
        <v>0.28983688833124244</v>
      </c>
      <c r="Y21" s="10">
        <f t="shared" si="3"/>
        <v>5.5796737766624851</v>
      </c>
    </row>
    <row r="22" spans="1:25" ht="15" customHeight="1" x14ac:dyDescent="0.2">
      <c r="A22" s="4">
        <v>14156</v>
      </c>
      <c r="B22" s="4">
        <v>0</v>
      </c>
      <c r="C22" s="4">
        <f t="shared" si="0"/>
        <v>19</v>
      </c>
      <c r="D22" s="4">
        <v>2000</v>
      </c>
      <c r="E22" s="9">
        <v>43767.8125</v>
      </c>
      <c r="F22" s="4" t="s">
        <v>375</v>
      </c>
      <c r="G22" s="4">
        <v>1</v>
      </c>
      <c r="H22" s="4">
        <v>5</v>
      </c>
      <c r="I22" s="4">
        <v>1</v>
      </c>
      <c r="J22" s="4">
        <v>5</v>
      </c>
      <c r="K22" s="4">
        <v>1</v>
      </c>
      <c r="L22" s="4">
        <v>5</v>
      </c>
      <c r="M22" s="4">
        <v>1</v>
      </c>
      <c r="N22" s="4">
        <v>1</v>
      </c>
      <c r="O22" s="4">
        <v>1</v>
      </c>
      <c r="P22" s="4">
        <v>1</v>
      </c>
      <c r="Q22" s="4">
        <v>5</v>
      </c>
      <c r="R22" s="4">
        <v>1</v>
      </c>
      <c r="S22" s="4">
        <v>5</v>
      </c>
      <c r="T22" s="4">
        <v>5</v>
      </c>
      <c r="U22" s="4">
        <v>5</v>
      </c>
      <c r="V22" s="4">
        <v>3</v>
      </c>
      <c r="W22" s="4">
        <f t="shared" si="1"/>
        <v>46</v>
      </c>
      <c r="X22" s="4">
        <f t="shared" si="2"/>
        <v>0.54077791718946078</v>
      </c>
      <c r="Y22" s="10">
        <f t="shared" si="3"/>
        <v>6.0815558343789213</v>
      </c>
    </row>
    <row r="23" spans="1:25" ht="15" customHeight="1" x14ac:dyDescent="0.2">
      <c r="A23" s="4">
        <v>15917</v>
      </c>
      <c r="B23" s="4">
        <v>0</v>
      </c>
      <c r="C23" s="4">
        <f t="shared" si="0"/>
        <v>18</v>
      </c>
      <c r="D23" s="4">
        <v>2001</v>
      </c>
      <c r="E23" s="9">
        <v>43768.906944444403</v>
      </c>
      <c r="G23" s="4">
        <v>5</v>
      </c>
      <c r="H23" s="4">
        <v>5</v>
      </c>
      <c r="I23" s="4">
        <v>1</v>
      </c>
      <c r="J23" s="4">
        <v>5</v>
      </c>
      <c r="K23" s="4">
        <v>2</v>
      </c>
      <c r="L23" s="4">
        <v>4</v>
      </c>
      <c r="M23" s="4">
        <v>1</v>
      </c>
      <c r="N23" s="4">
        <v>2</v>
      </c>
      <c r="O23" s="4">
        <v>3</v>
      </c>
      <c r="P23" s="4">
        <v>1</v>
      </c>
      <c r="Q23" s="4">
        <v>1</v>
      </c>
      <c r="R23" s="4">
        <v>1</v>
      </c>
      <c r="S23" s="4">
        <v>5</v>
      </c>
      <c r="T23" s="4">
        <v>2</v>
      </c>
      <c r="U23" s="4">
        <v>4</v>
      </c>
      <c r="V23" s="4">
        <v>5</v>
      </c>
      <c r="W23" s="4">
        <f t="shared" si="1"/>
        <v>47</v>
      </c>
      <c r="X23" s="4">
        <f t="shared" si="2"/>
        <v>0.66624843161856995</v>
      </c>
      <c r="Y23" s="10">
        <f t="shared" si="3"/>
        <v>6.3324968632371395</v>
      </c>
    </row>
    <row r="24" spans="1:25" ht="15" customHeight="1" x14ac:dyDescent="0.2">
      <c r="A24" s="4">
        <v>17583</v>
      </c>
      <c r="B24" s="4">
        <v>0</v>
      </c>
      <c r="C24" s="4">
        <f t="shared" si="0"/>
        <v>16</v>
      </c>
      <c r="D24" s="4">
        <v>2003</v>
      </c>
      <c r="E24" s="9">
        <v>43774.35</v>
      </c>
      <c r="F24" s="4" t="s">
        <v>376</v>
      </c>
      <c r="G24" s="4">
        <v>1</v>
      </c>
      <c r="H24" s="4">
        <v>1</v>
      </c>
      <c r="I24" s="4">
        <v>2</v>
      </c>
      <c r="J24" s="4">
        <v>2</v>
      </c>
      <c r="K24" s="4">
        <v>4</v>
      </c>
      <c r="L24" s="4">
        <v>5</v>
      </c>
      <c r="M24" s="4">
        <v>5</v>
      </c>
      <c r="N24" s="4">
        <v>3</v>
      </c>
      <c r="O24" s="4">
        <v>3</v>
      </c>
      <c r="P24" s="4">
        <v>3</v>
      </c>
      <c r="Q24" s="4">
        <v>4</v>
      </c>
      <c r="R24" s="4">
        <v>4</v>
      </c>
      <c r="S24" s="4">
        <v>5</v>
      </c>
      <c r="T24" s="4">
        <v>1</v>
      </c>
      <c r="U24" s="4">
        <v>1</v>
      </c>
      <c r="V24" s="4">
        <v>5</v>
      </c>
      <c r="W24" s="4">
        <f t="shared" si="1"/>
        <v>49</v>
      </c>
      <c r="X24" s="4">
        <f t="shared" si="2"/>
        <v>0.91718946047678829</v>
      </c>
      <c r="Y24" s="10">
        <f t="shared" si="3"/>
        <v>6.8343789209535766</v>
      </c>
    </row>
    <row r="25" spans="1:25" ht="15" customHeight="1" x14ac:dyDescent="0.2">
      <c r="A25" s="4">
        <v>16909</v>
      </c>
      <c r="B25" s="4">
        <v>0</v>
      </c>
      <c r="C25" s="4">
        <f t="shared" si="0"/>
        <v>17</v>
      </c>
      <c r="D25" s="4">
        <v>2002</v>
      </c>
      <c r="E25" s="9">
        <v>43770.877777777801</v>
      </c>
      <c r="F25" s="4" t="s">
        <v>377</v>
      </c>
      <c r="G25" s="4">
        <v>4</v>
      </c>
      <c r="H25" s="4">
        <v>5</v>
      </c>
      <c r="I25" s="4">
        <v>1</v>
      </c>
      <c r="J25" s="4">
        <v>1</v>
      </c>
      <c r="K25" s="4">
        <v>4</v>
      </c>
      <c r="L25" s="4">
        <v>3</v>
      </c>
      <c r="M25" s="4">
        <v>4</v>
      </c>
      <c r="N25" s="4">
        <v>4</v>
      </c>
      <c r="O25" s="4">
        <v>4</v>
      </c>
      <c r="P25" s="4">
        <v>4</v>
      </c>
      <c r="Q25" s="4">
        <v>3</v>
      </c>
      <c r="R25" s="4">
        <v>2</v>
      </c>
      <c r="S25" s="4">
        <v>4</v>
      </c>
      <c r="T25" s="4">
        <v>5</v>
      </c>
      <c r="U25" s="4">
        <v>1</v>
      </c>
      <c r="V25" s="4">
        <v>2</v>
      </c>
      <c r="W25" s="4">
        <f t="shared" si="1"/>
        <v>51</v>
      </c>
      <c r="X25" s="4">
        <f t="shared" si="2"/>
        <v>1.1681304893350066</v>
      </c>
      <c r="Y25" s="10">
        <f t="shared" si="3"/>
        <v>7.3362609786700137</v>
      </c>
    </row>
    <row r="26" spans="1:25" ht="15" customHeight="1" x14ac:dyDescent="0.2">
      <c r="A26" s="4">
        <v>15186</v>
      </c>
      <c r="B26" s="4">
        <v>0</v>
      </c>
      <c r="C26" s="4">
        <f t="shared" si="0"/>
        <v>19</v>
      </c>
      <c r="D26" s="4">
        <v>2000</v>
      </c>
      <c r="E26" s="9">
        <v>43768.5090277778</v>
      </c>
      <c r="F26" s="4" t="s">
        <v>378</v>
      </c>
      <c r="G26" s="4">
        <v>3</v>
      </c>
      <c r="H26" s="4">
        <v>2</v>
      </c>
      <c r="I26" s="4">
        <v>1</v>
      </c>
      <c r="J26" s="4">
        <v>4</v>
      </c>
      <c r="K26" s="4">
        <v>3</v>
      </c>
      <c r="L26" s="4">
        <v>4</v>
      </c>
      <c r="M26" s="4">
        <v>5</v>
      </c>
      <c r="N26" s="4">
        <v>5</v>
      </c>
      <c r="O26" s="4">
        <v>4</v>
      </c>
      <c r="P26" s="4">
        <v>1</v>
      </c>
      <c r="Q26" s="4">
        <v>3</v>
      </c>
      <c r="R26" s="4">
        <v>4</v>
      </c>
      <c r="S26" s="4">
        <v>5</v>
      </c>
      <c r="T26" s="4">
        <v>1</v>
      </c>
      <c r="U26" s="4">
        <v>1</v>
      </c>
      <c r="V26" s="4">
        <v>5</v>
      </c>
      <c r="W26" s="4">
        <f t="shared" si="1"/>
        <v>51</v>
      </c>
      <c r="X26" s="4">
        <f t="shared" si="2"/>
        <v>1.1681304893350066</v>
      </c>
      <c r="Y26" s="10">
        <f t="shared" si="3"/>
        <v>7.3362609786700137</v>
      </c>
    </row>
    <row r="27" spans="1:25" ht="15" customHeight="1" x14ac:dyDescent="0.2">
      <c r="A27" s="4">
        <v>17003</v>
      </c>
      <c r="B27" s="4">
        <v>0</v>
      </c>
      <c r="C27" s="4">
        <f t="shared" si="0"/>
        <v>19</v>
      </c>
      <c r="D27" s="4">
        <v>2000</v>
      </c>
      <c r="E27" s="9">
        <v>43771.468055555597</v>
      </c>
      <c r="G27" s="4">
        <v>4</v>
      </c>
      <c r="H27" s="4">
        <v>1</v>
      </c>
      <c r="I27" s="4">
        <v>1</v>
      </c>
      <c r="J27" s="4">
        <v>1</v>
      </c>
      <c r="K27" s="4">
        <v>5</v>
      </c>
      <c r="L27" s="4">
        <v>5</v>
      </c>
      <c r="M27" s="4">
        <v>5</v>
      </c>
      <c r="N27" s="4">
        <v>5</v>
      </c>
      <c r="O27" s="4">
        <v>5</v>
      </c>
      <c r="P27" s="4">
        <v>1</v>
      </c>
      <c r="Q27" s="4">
        <v>3</v>
      </c>
      <c r="R27" s="4">
        <v>4</v>
      </c>
      <c r="S27" s="4">
        <v>5</v>
      </c>
      <c r="T27" s="4">
        <v>1</v>
      </c>
      <c r="U27" s="4">
        <v>1</v>
      </c>
      <c r="V27" s="4">
        <v>4</v>
      </c>
      <c r="W27" s="4">
        <f t="shared" si="1"/>
        <v>51</v>
      </c>
      <c r="X27" s="4">
        <f t="shared" si="2"/>
        <v>1.1681304893350066</v>
      </c>
      <c r="Y27" s="10">
        <f t="shared" si="3"/>
        <v>7.3362609786700137</v>
      </c>
    </row>
    <row r="28" spans="1:25" ht="15" customHeight="1" x14ac:dyDescent="0.2">
      <c r="A28" s="4">
        <v>18003</v>
      </c>
      <c r="B28" s="4">
        <v>0</v>
      </c>
      <c r="C28" s="4">
        <f t="shared" si="0"/>
        <v>19</v>
      </c>
      <c r="D28" s="4">
        <v>2000</v>
      </c>
      <c r="E28" s="9">
        <v>43776.642361111102</v>
      </c>
      <c r="F28" s="4" t="s">
        <v>379</v>
      </c>
      <c r="G28" s="4">
        <v>2</v>
      </c>
      <c r="H28" s="4">
        <v>5</v>
      </c>
      <c r="I28" s="4">
        <v>2</v>
      </c>
      <c r="J28" s="4">
        <v>2</v>
      </c>
      <c r="K28" s="4">
        <v>4</v>
      </c>
      <c r="L28" s="4">
        <v>5</v>
      </c>
      <c r="M28" s="4">
        <v>5</v>
      </c>
      <c r="N28" s="4">
        <v>5</v>
      </c>
      <c r="O28" s="4">
        <v>5</v>
      </c>
      <c r="P28" s="4">
        <v>1</v>
      </c>
      <c r="Q28" s="4">
        <v>2</v>
      </c>
      <c r="R28" s="4">
        <v>2</v>
      </c>
      <c r="S28" s="4">
        <v>4</v>
      </c>
      <c r="T28" s="4">
        <v>1</v>
      </c>
      <c r="U28" s="4">
        <v>2</v>
      </c>
      <c r="V28" s="4">
        <v>5</v>
      </c>
      <c r="W28" s="4">
        <f t="shared" si="1"/>
        <v>52</v>
      </c>
      <c r="X28" s="4">
        <f t="shared" si="2"/>
        <v>1.2936010037641157</v>
      </c>
      <c r="Y28" s="10">
        <f t="shared" si="3"/>
        <v>7.5872020075282318</v>
      </c>
    </row>
    <row r="29" spans="1:25" ht="15" customHeight="1" x14ac:dyDescent="0.2">
      <c r="A29" s="4">
        <v>14385</v>
      </c>
      <c r="B29" s="4">
        <v>0</v>
      </c>
      <c r="C29" s="4">
        <f t="shared" si="0"/>
        <v>19</v>
      </c>
      <c r="D29" s="4">
        <v>2000</v>
      </c>
      <c r="E29" s="9">
        <v>43767.881249999999</v>
      </c>
      <c r="F29" s="4" t="s">
        <v>380</v>
      </c>
      <c r="G29" s="4">
        <v>2</v>
      </c>
      <c r="H29" s="4">
        <v>4</v>
      </c>
      <c r="I29" s="4">
        <v>4</v>
      </c>
      <c r="J29" s="4">
        <v>2</v>
      </c>
      <c r="K29" s="4">
        <v>3</v>
      </c>
      <c r="L29" s="4">
        <v>4</v>
      </c>
      <c r="M29" s="4">
        <v>3</v>
      </c>
      <c r="N29" s="4">
        <v>3</v>
      </c>
      <c r="O29" s="4">
        <v>3</v>
      </c>
      <c r="P29" s="4">
        <v>2</v>
      </c>
      <c r="Q29" s="4">
        <v>4</v>
      </c>
      <c r="R29" s="4">
        <v>2</v>
      </c>
      <c r="S29" s="4">
        <v>5</v>
      </c>
      <c r="T29" s="4">
        <v>5</v>
      </c>
      <c r="U29" s="4">
        <v>3</v>
      </c>
      <c r="V29" s="4">
        <v>4</v>
      </c>
      <c r="W29" s="4">
        <f t="shared" si="1"/>
        <v>53</v>
      </c>
      <c r="X29" s="4">
        <f t="shared" si="2"/>
        <v>1.419071518193225</v>
      </c>
      <c r="Y29" s="10">
        <f t="shared" si="3"/>
        <v>7.8381430363864499</v>
      </c>
    </row>
    <row r="30" spans="1:25" ht="15" customHeight="1" x14ac:dyDescent="0.2">
      <c r="A30" s="4">
        <v>17345</v>
      </c>
      <c r="B30" s="4">
        <v>0</v>
      </c>
      <c r="C30" s="4">
        <f t="shared" si="0"/>
        <v>19</v>
      </c>
      <c r="D30" s="4">
        <v>2000</v>
      </c>
      <c r="E30" s="9">
        <v>43773.004861111098</v>
      </c>
      <c r="F30" s="4" t="s">
        <v>378</v>
      </c>
      <c r="G30" s="4">
        <v>4</v>
      </c>
      <c r="H30" s="4">
        <v>4</v>
      </c>
      <c r="I30" s="4">
        <v>2</v>
      </c>
      <c r="J30" s="4">
        <v>4</v>
      </c>
      <c r="K30" s="4">
        <v>5</v>
      </c>
      <c r="L30" s="4">
        <v>4</v>
      </c>
      <c r="M30" s="4">
        <v>5</v>
      </c>
      <c r="N30" s="4">
        <v>5</v>
      </c>
      <c r="O30" s="4">
        <v>5</v>
      </c>
      <c r="P30" s="4">
        <v>1</v>
      </c>
      <c r="Q30" s="4">
        <v>2</v>
      </c>
      <c r="R30" s="4">
        <v>2</v>
      </c>
      <c r="S30" s="4">
        <v>5</v>
      </c>
      <c r="T30" s="4">
        <v>1</v>
      </c>
      <c r="U30" s="4">
        <v>1</v>
      </c>
      <c r="V30" s="4">
        <v>3</v>
      </c>
      <c r="W30" s="4">
        <f t="shared" si="1"/>
        <v>53</v>
      </c>
      <c r="X30" s="4">
        <f t="shared" si="2"/>
        <v>1.419071518193225</v>
      </c>
      <c r="Y30" s="10">
        <f t="shared" si="3"/>
        <v>7.8381430363864499</v>
      </c>
    </row>
    <row r="31" spans="1:25" ht="15" customHeight="1" x14ac:dyDescent="0.2">
      <c r="A31" s="4">
        <v>18303</v>
      </c>
      <c r="B31" s="4">
        <v>0</v>
      </c>
      <c r="C31" s="4">
        <f t="shared" si="0"/>
        <v>16</v>
      </c>
      <c r="D31" s="4">
        <v>2003</v>
      </c>
      <c r="E31" s="9">
        <v>43779.507638888899</v>
      </c>
      <c r="G31" s="4">
        <v>4</v>
      </c>
      <c r="H31" s="4">
        <v>1</v>
      </c>
      <c r="I31" s="4">
        <v>5</v>
      </c>
      <c r="J31" s="4">
        <v>1</v>
      </c>
      <c r="K31" s="4">
        <v>4</v>
      </c>
      <c r="L31" s="4">
        <v>5</v>
      </c>
      <c r="M31" s="4">
        <v>5</v>
      </c>
      <c r="N31" s="4">
        <v>5</v>
      </c>
      <c r="O31" s="4">
        <v>5</v>
      </c>
      <c r="P31" s="4">
        <v>5</v>
      </c>
      <c r="Q31" s="4">
        <v>4</v>
      </c>
      <c r="R31" s="4">
        <v>3</v>
      </c>
      <c r="S31" s="4">
        <v>5</v>
      </c>
      <c r="T31" s="4">
        <v>1</v>
      </c>
      <c r="U31" s="4">
        <v>1</v>
      </c>
      <c r="V31" s="4">
        <v>1</v>
      </c>
      <c r="W31" s="4">
        <f t="shared" si="1"/>
        <v>55</v>
      </c>
      <c r="X31" s="4">
        <f t="shared" si="2"/>
        <v>1.6700125470514433</v>
      </c>
      <c r="Y31" s="10">
        <f t="shared" si="3"/>
        <v>8.3400250941028862</v>
      </c>
    </row>
    <row r="33" spans="1:25" ht="15" customHeight="1" x14ac:dyDescent="0.2">
      <c r="A33" s="17" t="s">
        <v>381</v>
      </c>
      <c r="B33" s="17"/>
      <c r="C33" s="17"/>
      <c r="D33" s="17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9"/>
    </row>
    <row r="34" spans="1:25" ht="15" customHeight="1" x14ac:dyDescent="0.2">
      <c r="A34" s="4">
        <v>16485</v>
      </c>
      <c r="B34" s="4">
        <v>0</v>
      </c>
      <c r="C34" s="4">
        <f t="shared" ref="C34:C97" si="4">(2019-D34)</f>
        <v>25</v>
      </c>
      <c r="D34" s="4">
        <v>1994</v>
      </c>
      <c r="E34" s="9">
        <v>43776.640277777798</v>
      </c>
      <c r="F34" s="4" t="s">
        <v>361</v>
      </c>
      <c r="G34" s="4">
        <v>2</v>
      </c>
      <c r="H34" s="4">
        <v>4</v>
      </c>
      <c r="I34" s="4">
        <v>1</v>
      </c>
      <c r="J34" s="4">
        <v>2</v>
      </c>
      <c r="K34" s="4">
        <v>2</v>
      </c>
      <c r="L34" s="4">
        <v>1</v>
      </c>
      <c r="M34" s="4">
        <v>1</v>
      </c>
      <c r="N34" s="4">
        <v>2</v>
      </c>
      <c r="O34" s="4">
        <v>2</v>
      </c>
      <c r="P34" s="4">
        <v>1</v>
      </c>
      <c r="Q34" s="4">
        <v>1</v>
      </c>
      <c r="R34" s="4">
        <v>1</v>
      </c>
      <c r="S34" s="4">
        <v>5</v>
      </c>
      <c r="T34" s="4">
        <v>1</v>
      </c>
      <c r="U34" s="4">
        <v>1</v>
      </c>
      <c r="V34" s="4">
        <v>5</v>
      </c>
      <c r="W34" s="4">
        <f t="shared" ref="W34:W97" si="5">SUM(G34:V34)</f>
        <v>32</v>
      </c>
      <c r="X34" s="4">
        <f t="shared" ref="X34:X97" si="6">(W34-44.78)/6.55</f>
        <v>-1.9511450381679392</v>
      </c>
      <c r="Y34" s="10">
        <f t="shared" ref="Y34:Y97" si="7">(X34*2)+5</f>
        <v>1.0977099236641217</v>
      </c>
    </row>
    <row r="35" spans="1:25" ht="15" customHeight="1" x14ac:dyDescent="0.2">
      <c r="A35" s="4">
        <v>18810</v>
      </c>
      <c r="B35" s="4">
        <v>0</v>
      </c>
      <c r="C35" s="4">
        <f t="shared" si="4"/>
        <v>25</v>
      </c>
      <c r="D35" s="4">
        <v>1994</v>
      </c>
      <c r="E35" s="9">
        <v>43780.9597222222</v>
      </c>
      <c r="F35" s="4" t="s">
        <v>359</v>
      </c>
      <c r="G35" s="4">
        <v>1</v>
      </c>
      <c r="H35" s="4">
        <v>5</v>
      </c>
      <c r="I35" s="4">
        <v>1</v>
      </c>
      <c r="J35" s="4">
        <v>1</v>
      </c>
      <c r="K35" s="4">
        <v>1</v>
      </c>
      <c r="L35" s="4">
        <v>2</v>
      </c>
      <c r="M35" s="4">
        <v>1</v>
      </c>
      <c r="N35" s="4">
        <v>2</v>
      </c>
      <c r="O35" s="4">
        <v>3</v>
      </c>
      <c r="P35" s="4">
        <v>1</v>
      </c>
      <c r="Q35" s="4">
        <v>1</v>
      </c>
      <c r="R35" s="4">
        <v>1</v>
      </c>
      <c r="S35" s="4">
        <v>2</v>
      </c>
      <c r="T35" s="4">
        <v>1</v>
      </c>
      <c r="U35" s="4">
        <v>5</v>
      </c>
      <c r="V35" s="4">
        <v>4</v>
      </c>
      <c r="W35" s="4">
        <f t="shared" si="5"/>
        <v>32</v>
      </c>
      <c r="X35" s="4">
        <f t="shared" si="6"/>
        <v>-1.9511450381679392</v>
      </c>
      <c r="Y35" s="10">
        <f t="shared" si="7"/>
        <v>1.0977099236641217</v>
      </c>
    </row>
    <row r="36" spans="1:25" ht="15" customHeight="1" x14ac:dyDescent="0.2">
      <c r="A36" s="4">
        <v>15363</v>
      </c>
      <c r="B36" s="4">
        <v>0</v>
      </c>
      <c r="C36" s="4">
        <f t="shared" si="4"/>
        <v>21</v>
      </c>
      <c r="D36" s="4">
        <v>1998</v>
      </c>
      <c r="E36" s="9">
        <v>43768.586805555598</v>
      </c>
      <c r="F36" s="4" t="s">
        <v>382</v>
      </c>
      <c r="G36" s="4">
        <v>1</v>
      </c>
      <c r="H36" s="4">
        <v>5</v>
      </c>
      <c r="I36" s="4">
        <v>1</v>
      </c>
      <c r="J36" s="4">
        <v>5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5</v>
      </c>
      <c r="U36" s="4">
        <v>2</v>
      </c>
      <c r="V36" s="4">
        <v>5</v>
      </c>
      <c r="W36" s="4">
        <f t="shared" si="5"/>
        <v>33</v>
      </c>
      <c r="X36" s="4">
        <f t="shared" si="6"/>
        <v>-1.7984732824427483</v>
      </c>
      <c r="Y36" s="10">
        <f t="shared" si="7"/>
        <v>1.4030534351145034</v>
      </c>
    </row>
    <row r="37" spans="1:25" ht="15" customHeight="1" x14ac:dyDescent="0.2">
      <c r="A37" s="4">
        <v>15167</v>
      </c>
      <c r="B37" s="4">
        <v>0</v>
      </c>
      <c r="C37" s="4">
        <f t="shared" si="4"/>
        <v>22</v>
      </c>
      <c r="D37" s="4">
        <v>1997</v>
      </c>
      <c r="E37" s="9">
        <v>43768.517361111102</v>
      </c>
      <c r="F37" s="4" t="s">
        <v>361</v>
      </c>
      <c r="G37" s="4">
        <v>2</v>
      </c>
      <c r="H37" s="4">
        <v>5</v>
      </c>
      <c r="I37" s="4">
        <v>1</v>
      </c>
      <c r="J37" s="4">
        <v>1</v>
      </c>
      <c r="K37" s="4">
        <v>1</v>
      </c>
      <c r="L37" s="4">
        <v>1</v>
      </c>
      <c r="M37" s="4">
        <v>2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4</v>
      </c>
      <c r="T37" s="4">
        <v>5</v>
      </c>
      <c r="U37" s="4">
        <v>2</v>
      </c>
      <c r="V37" s="4">
        <v>4</v>
      </c>
      <c r="W37" s="4">
        <f t="shared" si="5"/>
        <v>33</v>
      </c>
      <c r="X37" s="4">
        <f t="shared" si="6"/>
        <v>-1.7984732824427483</v>
      </c>
      <c r="Y37" s="10">
        <f t="shared" si="7"/>
        <v>1.4030534351145034</v>
      </c>
    </row>
    <row r="38" spans="1:25" ht="15" customHeight="1" x14ac:dyDescent="0.2">
      <c r="A38" s="4">
        <v>14468</v>
      </c>
      <c r="B38" s="4">
        <v>0</v>
      </c>
      <c r="C38" s="4">
        <f t="shared" si="4"/>
        <v>22</v>
      </c>
      <c r="D38" s="4">
        <v>1997</v>
      </c>
      <c r="E38" s="9">
        <v>43767.943055555603</v>
      </c>
      <c r="F38" s="4" t="s">
        <v>361</v>
      </c>
      <c r="G38" s="4">
        <v>2</v>
      </c>
      <c r="H38" s="4">
        <v>5</v>
      </c>
      <c r="I38" s="4">
        <v>1</v>
      </c>
      <c r="J38" s="4">
        <v>5</v>
      </c>
      <c r="K38" s="4">
        <v>2</v>
      </c>
      <c r="L38" s="4">
        <v>1</v>
      </c>
      <c r="M38" s="4">
        <v>1</v>
      </c>
      <c r="N38" s="4">
        <v>2</v>
      </c>
      <c r="O38" s="4">
        <v>2</v>
      </c>
      <c r="P38" s="4">
        <v>1</v>
      </c>
      <c r="Q38" s="4">
        <v>2</v>
      </c>
      <c r="R38" s="4">
        <v>1</v>
      </c>
      <c r="S38" s="4">
        <v>1</v>
      </c>
      <c r="T38" s="4">
        <v>1</v>
      </c>
      <c r="U38" s="4">
        <v>2</v>
      </c>
      <c r="V38" s="4">
        <v>5</v>
      </c>
      <c r="W38" s="4">
        <f t="shared" si="5"/>
        <v>34</v>
      </c>
      <c r="X38" s="4">
        <f t="shared" si="6"/>
        <v>-1.6458015267175574</v>
      </c>
      <c r="Y38" s="10">
        <f t="shared" si="7"/>
        <v>1.7083969465648852</v>
      </c>
    </row>
    <row r="39" spans="1:25" ht="15" customHeight="1" x14ac:dyDescent="0.2">
      <c r="A39" s="4">
        <v>13938</v>
      </c>
      <c r="B39" s="4">
        <v>0</v>
      </c>
      <c r="C39" s="4">
        <f t="shared" si="4"/>
        <v>20</v>
      </c>
      <c r="D39" s="4">
        <v>1999</v>
      </c>
      <c r="E39" s="9">
        <v>43767.722916666702</v>
      </c>
      <c r="F39" s="4" t="s">
        <v>359</v>
      </c>
      <c r="G39" s="4">
        <v>1</v>
      </c>
      <c r="H39" s="4">
        <v>3</v>
      </c>
      <c r="I39" s="4">
        <v>1</v>
      </c>
      <c r="J39" s="4">
        <v>5</v>
      </c>
      <c r="K39" s="4">
        <v>3</v>
      </c>
      <c r="L39" s="4">
        <v>2</v>
      </c>
      <c r="M39" s="4">
        <v>2</v>
      </c>
      <c r="N39" s="4">
        <v>2</v>
      </c>
      <c r="O39" s="4">
        <v>3</v>
      </c>
      <c r="P39" s="4">
        <v>1</v>
      </c>
      <c r="Q39" s="4">
        <v>1</v>
      </c>
      <c r="R39" s="4">
        <v>1</v>
      </c>
      <c r="S39" s="4">
        <v>3</v>
      </c>
      <c r="T39" s="4">
        <v>2</v>
      </c>
      <c r="U39" s="4">
        <v>2</v>
      </c>
      <c r="V39" s="4">
        <v>3</v>
      </c>
      <c r="W39" s="4">
        <f t="shared" si="5"/>
        <v>35</v>
      </c>
      <c r="X39" s="4">
        <f t="shared" si="6"/>
        <v>-1.4931297709923665</v>
      </c>
      <c r="Y39" s="10">
        <f t="shared" si="7"/>
        <v>2.0137404580152669</v>
      </c>
    </row>
    <row r="40" spans="1:25" ht="15" customHeight="1" x14ac:dyDescent="0.2">
      <c r="A40" s="4">
        <v>14986</v>
      </c>
      <c r="B40" s="4">
        <v>0</v>
      </c>
      <c r="C40" s="4">
        <f t="shared" si="4"/>
        <v>20</v>
      </c>
      <c r="D40" s="4">
        <v>1999</v>
      </c>
      <c r="E40" s="9">
        <v>43768.434722222199</v>
      </c>
      <c r="F40" s="4" t="s">
        <v>359</v>
      </c>
      <c r="G40" s="4">
        <v>2</v>
      </c>
      <c r="H40" s="4">
        <v>1</v>
      </c>
      <c r="I40" s="4">
        <v>1</v>
      </c>
      <c r="J40" s="4">
        <v>4</v>
      </c>
      <c r="K40" s="4">
        <v>2</v>
      </c>
      <c r="L40" s="4">
        <v>2</v>
      </c>
      <c r="M40" s="4">
        <v>2</v>
      </c>
      <c r="N40" s="4">
        <v>3</v>
      </c>
      <c r="O40" s="4">
        <v>3</v>
      </c>
      <c r="P40" s="4">
        <v>1</v>
      </c>
      <c r="Q40" s="4">
        <v>1</v>
      </c>
      <c r="R40" s="4">
        <v>2</v>
      </c>
      <c r="S40" s="4">
        <v>5</v>
      </c>
      <c r="T40" s="4">
        <v>1</v>
      </c>
      <c r="U40" s="4">
        <v>2</v>
      </c>
      <c r="V40" s="4">
        <v>3</v>
      </c>
      <c r="W40" s="4">
        <f t="shared" si="5"/>
        <v>35</v>
      </c>
      <c r="X40" s="4">
        <f t="shared" si="6"/>
        <v>-1.4931297709923665</v>
      </c>
      <c r="Y40" s="10">
        <f t="shared" si="7"/>
        <v>2.0137404580152669</v>
      </c>
    </row>
    <row r="41" spans="1:25" ht="15" customHeight="1" x14ac:dyDescent="0.2">
      <c r="A41" s="4">
        <v>17045</v>
      </c>
      <c r="B41" s="4">
        <v>0</v>
      </c>
      <c r="C41" s="4">
        <f t="shared" si="4"/>
        <v>20</v>
      </c>
      <c r="D41" s="4">
        <v>1999</v>
      </c>
      <c r="E41" s="9">
        <v>43771.563888888901</v>
      </c>
      <c r="F41" s="4" t="s">
        <v>378</v>
      </c>
      <c r="G41" s="4">
        <v>2</v>
      </c>
      <c r="H41" s="4">
        <v>5</v>
      </c>
      <c r="I41" s="4">
        <v>1</v>
      </c>
      <c r="J41" s="4">
        <v>1</v>
      </c>
      <c r="K41" s="4">
        <v>4</v>
      </c>
      <c r="L41" s="4">
        <v>2</v>
      </c>
      <c r="M41" s="4">
        <v>1</v>
      </c>
      <c r="N41" s="4">
        <v>5</v>
      </c>
      <c r="O41" s="4">
        <v>3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5</v>
      </c>
      <c r="W41" s="4">
        <f t="shared" si="5"/>
        <v>35</v>
      </c>
      <c r="X41" s="4">
        <f t="shared" si="6"/>
        <v>-1.4931297709923665</v>
      </c>
      <c r="Y41" s="10">
        <f t="shared" si="7"/>
        <v>2.0137404580152669</v>
      </c>
    </row>
    <row r="42" spans="1:25" ht="15" customHeight="1" x14ac:dyDescent="0.2">
      <c r="A42" s="4">
        <v>13487</v>
      </c>
      <c r="B42" s="4">
        <v>0</v>
      </c>
      <c r="C42" s="4">
        <f t="shared" si="4"/>
        <v>20</v>
      </c>
      <c r="D42" s="4">
        <v>1999</v>
      </c>
      <c r="E42" s="9">
        <v>43767.478472222203</v>
      </c>
      <c r="F42" s="4" t="s">
        <v>359</v>
      </c>
      <c r="G42" s="4">
        <v>2</v>
      </c>
      <c r="H42" s="4">
        <v>4</v>
      </c>
      <c r="I42" s="4">
        <v>1</v>
      </c>
      <c r="J42" s="4">
        <v>4</v>
      </c>
      <c r="K42" s="4">
        <v>2</v>
      </c>
      <c r="L42" s="4">
        <v>2</v>
      </c>
      <c r="M42" s="4">
        <v>2</v>
      </c>
      <c r="N42" s="4">
        <v>2</v>
      </c>
      <c r="O42" s="4">
        <v>2</v>
      </c>
      <c r="P42" s="4">
        <v>1</v>
      </c>
      <c r="Q42" s="4">
        <v>2</v>
      </c>
      <c r="R42" s="4">
        <v>1</v>
      </c>
      <c r="S42" s="4">
        <v>4</v>
      </c>
      <c r="T42" s="4">
        <v>1</v>
      </c>
      <c r="U42" s="4">
        <v>2</v>
      </c>
      <c r="V42" s="4">
        <v>4</v>
      </c>
      <c r="W42" s="4">
        <f t="shared" si="5"/>
        <v>36</v>
      </c>
      <c r="X42" s="4">
        <f t="shared" si="6"/>
        <v>-1.3404580152671757</v>
      </c>
      <c r="Y42" s="10">
        <f t="shared" si="7"/>
        <v>2.3190839694656487</v>
      </c>
    </row>
    <row r="43" spans="1:25" ht="15" customHeight="1" x14ac:dyDescent="0.2">
      <c r="A43" s="4">
        <v>18030</v>
      </c>
      <c r="B43" s="4">
        <v>0</v>
      </c>
      <c r="C43" s="4">
        <f t="shared" si="4"/>
        <v>20</v>
      </c>
      <c r="D43" s="4">
        <v>1999</v>
      </c>
      <c r="E43" s="9">
        <v>43776.904861111099</v>
      </c>
      <c r="F43" s="4" t="s">
        <v>383</v>
      </c>
      <c r="G43" s="4">
        <v>1</v>
      </c>
      <c r="H43" s="4">
        <v>5</v>
      </c>
      <c r="I43" s="4">
        <v>1</v>
      </c>
      <c r="J43" s="4">
        <v>2</v>
      </c>
      <c r="K43" s="4">
        <v>1</v>
      </c>
      <c r="L43" s="4">
        <v>4</v>
      </c>
      <c r="M43" s="4">
        <v>1</v>
      </c>
      <c r="N43" s="4">
        <v>2</v>
      </c>
      <c r="O43" s="4">
        <v>3</v>
      </c>
      <c r="P43" s="4">
        <v>1</v>
      </c>
      <c r="Q43" s="4">
        <v>1</v>
      </c>
      <c r="R43" s="4">
        <v>1</v>
      </c>
      <c r="S43" s="4">
        <v>5</v>
      </c>
      <c r="T43" s="4">
        <v>2</v>
      </c>
      <c r="U43" s="4">
        <v>1</v>
      </c>
      <c r="V43" s="4">
        <v>5</v>
      </c>
      <c r="W43" s="4">
        <f t="shared" si="5"/>
        <v>36</v>
      </c>
      <c r="X43" s="4">
        <f t="shared" si="6"/>
        <v>-1.3404580152671757</v>
      </c>
      <c r="Y43" s="10">
        <f t="shared" si="7"/>
        <v>2.3190839694656487</v>
      </c>
    </row>
    <row r="44" spans="1:25" ht="15" customHeight="1" x14ac:dyDescent="0.2">
      <c r="A44" s="4">
        <v>14267</v>
      </c>
      <c r="B44" s="4">
        <v>0</v>
      </c>
      <c r="C44" s="4">
        <f t="shared" si="4"/>
        <v>22</v>
      </c>
      <c r="D44" s="4">
        <v>1997</v>
      </c>
      <c r="E44" s="9">
        <v>43767.85</v>
      </c>
      <c r="F44" s="4" t="s">
        <v>384</v>
      </c>
      <c r="G44" s="4">
        <v>1</v>
      </c>
      <c r="H44" s="4">
        <v>4</v>
      </c>
      <c r="I44" s="4">
        <v>1</v>
      </c>
      <c r="J44" s="4">
        <v>5</v>
      </c>
      <c r="K44" s="4">
        <v>2</v>
      </c>
      <c r="L44" s="4">
        <v>2</v>
      </c>
      <c r="M44" s="4">
        <v>1</v>
      </c>
      <c r="N44" s="4">
        <v>2</v>
      </c>
      <c r="O44" s="4">
        <v>2</v>
      </c>
      <c r="P44" s="4">
        <v>1</v>
      </c>
      <c r="Q44" s="4">
        <v>1</v>
      </c>
      <c r="R44" s="4">
        <v>1</v>
      </c>
      <c r="S44" s="4">
        <v>3</v>
      </c>
      <c r="T44" s="4">
        <v>1</v>
      </c>
      <c r="U44" s="4">
        <v>4</v>
      </c>
      <c r="V44" s="4">
        <v>5</v>
      </c>
      <c r="W44" s="4">
        <f t="shared" si="5"/>
        <v>36</v>
      </c>
      <c r="X44" s="4">
        <f t="shared" si="6"/>
        <v>-1.3404580152671757</v>
      </c>
      <c r="Y44" s="10">
        <f t="shared" si="7"/>
        <v>2.3190839694656487</v>
      </c>
    </row>
    <row r="45" spans="1:25" ht="15" customHeight="1" x14ac:dyDescent="0.2">
      <c r="A45" s="4">
        <v>17699</v>
      </c>
      <c r="B45" s="4">
        <v>0</v>
      </c>
      <c r="C45" s="4">
        <f t="shared" si="4"/>
        <v>22</v>
      </c>
      <c r="D45" s="4">
        <v>1997</v>
      </c>
      <c r="E45" s="9">
        <v>43774.965972222199</v>
      </c>
      <c r="F45" s="4" t="s">
        <v>361</v>
      </c>
      <c r="G45" s="4">
        <v>4</v>
      </c>
      <c r="H45" s="4">
        <v>4</v>
      </c>
      <c r="I45" s="4">
        <v>1</v>
      </c>
      <c r="J45" s="4">
        <v>5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3</v>
      </c>
      <c r="T45" s="4">
        <v>2</v>
      </c>
      <c r="U45" s="4">
        <v>4</v>
      </c>
      <c r="V45" s="4">
        <v>5</v>
      </c>
      <c r="W45" s="4">
        <f t="shared" si="5"/>
        <v>36</v>
      </c>
      <c r="X45" s="4">
        <f t="shared" si="6"/>
        <v>-1.3404580152671757</v>
      </c>
      <c r="Y45" s="10">
        <f t="shared" si="7"/>
        <v>2.3190839694656487</v>
      </c>
    </row>
    <row r="46" spans="1:25" ht="15" customHeight="1" x14ac:dyDescent="0.2">
      <c r="A46" s="4">
        <v>14811</v>
      </c>
      <c r="B46" s="4">
        <v>0</v>
      </c>
      <c r="C46" s="4">
        <f t="shared" si="4"/>
        <v>22</v>
      </c>
      <c r="D46" s="4">
        <v>1997</v>
      </c>
      <c r="E46" s="9">
        <v>43780.963888888902</v>
      </c>
      <c r="F46" s="4" t="s">
        <v>359</v>
      </c>
      <c r="G46" s="4">
        <v>1</v>
      </c>
      <c r="H46" s="4">
        <v>5</v>
      </c>
      <c r="I46" s="4">
        <v>1</v>
      </c>
      <c r="J46" s="4">
        <v>5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5</v>
      </c>
      <c r="U46" s="4">
        <v>5</v>
      </c>
      <c r="V46" s="4">
        <v>5</v>
      </c>
      <c r="W46" s="4">
        <f t="shared" si="5"/>
        <v>36</v>
      </c>
      <c r="X46" s="4">
        <f t="shared" si="6"/>
        <v>-1.3404580152671757</v>
      </c>
      <c r="Y46" s="10">
        <f t="shared" si="7"/>
        <v>2.3190839694656487</v>
      </c>
    </row>
    <row r="47" spans="1:25" ht="15" customHeight="1" x14ac:dyDescent="0.2">
      <c r="A47" s="4">
        <v>14013</v>
      </c>
      <c r="B47" s="4">
        <v>0</v>
      </c>
      <c r="C47" s="4">
        <f t="shared" si="4"/>
        <v>25</v>
      </c>
      <c r="D47" s="4">
        <v>1994</v>
      </c>
      <c r="E47" s="9">
        <v>43767.751388888901</v>
      </c>
      <c r="F47" s="4" t="s">
        <v>385</v>
      </c>
      <c r="G47" s="4">
        <v>1</v>
      </c>
      <c r="H47" s="4">
        <v>5</v>
      </c>
      <c r="I47" s="4">
        <v>1</v>
      </c>
      <c r="J47" s="4">
        <v>5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4</v>
      </c>
      <c r="T47" s="4">
        <v>5</v>
      </c>
      <c r="U47" s="4">
        <v>2</v>
      </c>
      <c r="V47" s="4">
        <v>5</v>
      </c>
      <c r="W47" s="4">
        <f t="shared" si="5"/>
        <v>36</v>
      </c>
      <c r="X47" s="4">
        <f t="shared" si="6"/>
        <v>-1.3404580152671757</v>
      </c>
      <c r="Y47" s="10">
        <f t="shared" si="7"/>
        <v>2.3190839694656487</v>
      </c>
    </row>
    <row r="48" spans="1:25" ht="15" customHeight="1" x14ac:dyDescent="0.2">
      <c r="A48" s="4">
        <v>14566</v>
      </c>
      <c r="B48" s="4">
        <v>0</v>
      </c>
      <c r="C48" s="4">
        <f t="shared" si="4"/>
        <v>20</v>
      </c>
      <c r="D48" s="4">
        <v>1999</v>
      </c>
      <c r="E48" s="9">
        <v>43767.979861111096</v>
      </c>
      <c r="G48" s="4">
        <v>1</v>
      </c>
      <c r="H48" s="4">
        <v>4</v>
      </c>
      <c r="I48" s="4">
        <v>1</v>
      </c>
      <c r="J48" s="4">
        <v>5</v>
      </c>
      <c r="K48" s="4">
        <v>1</v>
      </c>
      <c r="L48" s="4">
        <v>1</v>
      </c>
      <c r="M48" s="4">
        <v>1</v>
      </c>
      <c r="N48" s="4">
        <v>3</v>
      </c>
      <c r="O48" s="4">
        <v>3</v>
      </c>
      <c r="P48" s="4">
        <v>1</v>
      </c>
      <c r="Q48" s="4">
        <v>1</v>
      </c>
      <c r="R48" s="4">
        <v>1</v>
      </c>
      <c r="S48" s="4">
        <v>2</v>
      </c>
      <c r="T48" s="4">
        <v>5</v>
      </c>
      <c r="U48" s="4">
        <v>2</v>
      </c>
      <c r="V48" s="4">
        <v>5</v>
      </c>
      <c r="W48" s="4">
        <f t="shared" si="5"/>
        <v>37</v>
      </c>
      <c r="X48" s="4">
        <f t="shared" si="6"/>
        <v>-1.187786259541985</v>
      </c>
      <c r="Y48" s="10">
        <f t="shared" si="7"/>
        <v>2.62442748091603</v>
      </c>
    </row>
    <row r="49" spans="1:25" ht="15" customHeight="1" x14ac:dyDescent="0.2">
      <c r="A49" s="4">
        <v>18697</v>
      </c>
      <c r="B49" s="4">
        <v>0</v>
      </c>
      <c r="C49" s="4">
        <f t="shared" si="4"/>
        <v>20</v>
      </c>
      <c r="D49" s="4">
        <v>1999</v>
      </c>
      <c r="E49" s="9">
        <v>43780.6743055556</v>
      </c>
      <c r="G49" s="4">
        <v>1</v>
      </c>
      <c r="H49" s="4">
        <v>1</v>
      </c>
      <c r="I49" s="4">
        <v>1</v>
      </c>
      <c r="J49" s="4">
        <v>4</v>
      </c>
      <c r="K49" s="4">
        <v>1</v>
      </c>
      <c r="L49" s="4">
        <v>5</v>
      </c>
      <c r="M49" s="4">
        <v>5</v>
      </c>
      <c r="N49" s="4">
        <v>2</v>
      </c>
      <c r="O49" s="4">
        <v>2</v>
      </c>
      <c r="P49" s="4">
        <v>1</v>
      </c>
      <c r="Q49" s="4">
        <v>1</v>
      </c>
      <c r="R49" s="4">
        <v>1</v>
      </c>
      <c r="S49" s="4">
        <v>5</v>
      </c>
      <c r="T49" s="4">
        <v>1</v>
      </c>
      <c r="U49" s="4">
        <v>1</v>
      </c>
      <c r="V49" s="4">
        <v>5</v>
      </c>
      <c r="W49" s="4">
        <f t="shared" si="5"/>
        <v>37</v>
      </c>
      <c r="X49" s="4">
        <f t="shared" si="6"/>
        <v>-1.187786259541985</v>
      </c>
      <c r="Y49" s="10">
        <f t="shared" si="7"/>
        <v>2.62442748091603</v>
      </c>
    </row>
    <row r="50" spans="1:25" ht="15" customHeight="1" x14ac:dyDescent="0.2">
      <c r="A50" s="4">
        <v>16746</v>
      </c>
      <c r="B50" s="4">
        <v>0</v>
      </c>
      <c r="C50" s="4">
        <f t="shared" si="4"/>
        <v>21</v>
      </c>
      <c r="D50" s="4">
        <v>1998</v>
      </c>
      <c r="E50" s="9">
        <v>43770.4597222222</v>
      </c>
      <c r="F50" s="4" t="s">
        <v>386</v>
      </c>
      <c r="G50" s="4">
        <v>1</v>
      </c>
      <c r="H50" s="4">
        <v>5</v>
      </c>
      <c r="I50" s="4">
        <v>1</v>
      </c>
      <c r="J50" s="4">
        <v>4</v>
      </c>
      <c r="K50" s="4">
        <v>3</v>
      </c>
      <c r="L50" s="4">
        <v>2</v>
      </c>
      <c r="M50" s="4">
        <v>1</v>
      </c>
      <c r="N50" s="4">
        <v>3</v>
      </c>
      <c r="O50" s="4">
        <v>3</v>
      </c>
      <c r="P50" s="4">
        <v>1</v>
      </c>
      <c r="Q50" s="4">
        <v>1</v>
      </c>
      <c r="R50" s="4">
        <v>1</v>
      </c>
      <c r="S50" s="4">
        <v>4</v>
      </c>
      <c r="T50" s="4">
        <v>2</v>
      </c>
      <c r="U50" s="4">
        <v>2</v>
      </c>
      <c r="V50" s="4">
        <v>3</v>
      </c>
      <c r="W50" s="4">
        <f t="shared" si="5"/>
        <v>37</v>
      </c>
      <c r="X50" s="4">
        <f t="shared" si="6"/>
        <v>-1.187786259541985</v>
      </c>
      <c r="Y50" s="10">
        <f t="shared" si="7"/>
        <v>2.62442748091603</v>
      </c>
    </row>
    <row r="51" spans="1:25" ht="15" customHeight="1" x14ac:dyDescent="0.2">
      <c r="A51" s="4">
        <v>13474</v>
      </c>
      <c r="B51" s="4">
        <v>0</v>
      </c>
      <c r="C51" s="4">
        <f t="shared" si="4"/>
        <v>22</v>
      </c>
      <c r="D51" s="4">
        <v>1997</v>
      </c>
      <c r="E51" s="9">
        <v>43767.454166666699</v>
      </c>
      <c r="F51" s="4" t="s">
        <v>387</v>
      </c>
      <c r="G51" s="4">
        <v>2</v>
      </c>
      <c r="H51" s="4">
        <v>5</v>
      </c>
      <c r="I51" s="4">
        <v>1</v>
      </c>
      <c r="J51" s="4">
        <v>4</v>
      </c>
      <c r="K51" s="4">
        <v>2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2</v>
      </c>
      <c r="R51" s="4">
        <v>1</v>
      </c>
      <c r="S51" s="4">
        <v>5</v>
      </c>
      <c r="T51" s="4">
        <v>5</v>
      </c>
      <c r="U51" s="4">
        <v>2</v>
      </c>
      <c r="V51" s="4">
        <v>3</v>
      </c>
      <c r="W51" s="4">
        <f t="shared" si="5"/>
        <v>37</v>
      </c>
      <c r="X51" s="4">
        <f t="shared" si="6"/>
        <v>-1.187786259541985</v>
      </c>
      <c r="Y51" s="10">
        <f t="shared" si="7"/>
        <v>2.62442748091603</v>
      </c>
    </row>
    <row r="52" spans="1:25" ht="15" customHeight="1" x14ac:dyDescent="0.2">
      <c r="A52" s="4">
        <v>13537</v>
      </c>
      <c r="B52" s="4">
        <v>0</v>
      </c>
      <c r="C52" s="4">
        <f t="shared" si="4"/>
        <v>23</v>
      </c>
      <c r="D52" s="4">
        <v>1996</v>
      </c>
      <c r="E52" s="9">
        <v>43767.506249999999</v>
      </c>
      <c r="F52" s="4" t="s">
        <v>359</v>
      </c>
      <c r="G52" s="4">
        <v>4</v>
      </c>
      <c r="H52" s="4">
        <v>5</v>
      </c>
      <c r="I52" s="4">
        <v>1</v>
      </c>
      <c r="J52" s="4">
        <v>1</v>
      </c>
      <c r="K52" s="4">
        <v>3</v>
      </c>
      <c r="L52" s="4">
        <v>2</v>
      </c>
      <c r="M52" s="4">
        <v>2</v>
      </c>
      <c r="N52" s="4">
        <v>2</v>
      </c>
      <c r="O52" s="4">
        <v>2</v>
      </c>
      <c r="P52" s="4">
        <v>1</v>
      </c>
      <c r="Q52" s="4">
        <v>1</v>
      </c>
      <c r="R52" s="4">
        <v>1</v>
      </c>
      <c r="S52" s="4">
        <v>4</v>
      </c>
      <c r="T52" s="4">
        <v>1</v>
      </c>
      <c r="U52" s="4">
        <v>2</v>
      </c>
      <c r="V52" s="4">
        <v>5</v>
      </c>
      <c r="W52" s="4">
        <f t="shared" si="5"/>
        <v>37</v>
      </c>
      <c r="X52" s="4">
        <f t="shared" si="6"/>
        <v>-1.187786259541985</v>
      </c>
      <c r="Y52" s="10">
        <f t="shared" si="7"/>
        <v>2.62442748091603</v>
      </c>
    </row>
    <row r="53" spans="1:25" ht="15" customHeight="1" x14ac:dyDescent="0.2">
      <c r="A53" s="4">
        <v>13664</v>
      </c>
      <c r="B53" s="4">
        <v>0</v>
      </c>
      <c r="C53" s="4">
        <f t="shared" si="4"/>
        <v>24</v>
      </c>
      <c r="D53" s="4">
        <v>1995</v>
      </c>
      <c r="E53" s="9">
        <v>43767.610416666699</v>
      </c>
      <c r="F53" s="4" t="s">
        <v>388</v>
      </c>
      <c r="G53" s="4">
        <v>2</v>
      </c>
      <c r="H53" s="4">
        <v>5</v>
      </c>
      <c r="I53" s="4">
        <v>2</v>
      </c>
      <c r="J53" s="4">
        <v>2</v>
      </c>
      <c r="K53" s="4">
        <v>1</v>
      </c>
      <c r="L53" s="4">
        <v>3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3</v>
      </c>
      <c r="T53" s="4">
        <v>5</v>
      </c>
      <c r="U53" s="4">
        <v>3</v>
      </c>
      <c r="V53" s="4">
        <v>5</v>
      </c>
      <c r="W53" s="4">
        <f t="shared" si="5"/>
        <v>37</v>
      </c>
      <c r="X53" s="4">
        <f t="shared" si="6"/>
        <v>-1.187786259541985</v>
      </c>
      <c r="Y53" s="10">
        <f t="shared" si="7"/>
        <v>2.62442748091603</v>
      </c>
    </row>
    <row r="54" spans="1:25" ht="15" customHeight="1" x14ac:dyDescent="0.2">
      <c r="A54" s="4">
        <v>13599</v>
      </c>
      <c r="B54" s="4">
        <v>0</v>
      </c>
      <c r="C54" s="4">
        <f t="shared" si="4"/>
        <v>21</v>
      </c>
      <c r="D54" s="4">
        <v>1998</v>
      </c>
      <c r="E54" s="9">
        <v>43767.554166666698</v>
      </c>
      <c r="G54" s="4">
        <v>1</v>
      </c>
      <c r="H54" s="4">
        <v>3</v>
      </c>
      <c r="I54" s="4">
        <v>1</v>
      </c>
      <c r="J54" s="4">
        <v>2</v>
      </c>
      <c r="K54" s="4">
        <v>2</v>
      </c>
      <c r="L54" s="4">
        <v>3</v>
      </c>
      <c r="M54" s="4">
        <v>2</v>
      </c>
      <c r="N54" s="4">
        <v>3</v>
      </c>
      <c r="O54" s="4">
        <v>3</v>
      </c>
      <c r="P54" s="4">
        <v>2</v>
      </c>
      <c r="Q54" s="4">
        <v>2</v>
      </c>
      <c r="R54" s="4">
        <v>2</v>
      </c>
      <c r="S54" s="4">
        <v>5</v>
      </c>
      <c r="T54" s="4">
        <v>1</v>
      </c>
      <c r="U54" s="4">
        <v>1</v>
      </c>
      <c r="V54" s="4">
        <v>5</v>
      </c>
      <c r="W54" s="4">
        <f t="shared" si="5"/>
        <v>38</v>
      </c>
      <c r="X54" s="4">
        <f t="shared" si="6"/>
        <v>-1.0351145038167942</v>
      </c>
      <c r="Y54" s="10">
        <f t="shared" si="7"/>
        <v>2.9297709923664117</v>
      </c>
    </row>
    <row r="55" spans="1:25" ht="15" customHeight="1" x14ac:dyDescent="0.2">
      <c r="A55" s="4">
        <v>16155</v>
      </c>
      <c r="B55" s="4">
        <v>0</v>
      </c>
      <c r="C55" s="4">
        <f t="shared" si="4"/>
        <v>22</v>
      </c>
      <c r="D55" s="4">
        <v>1997</v>
      </c>
      <c r="E55" s="9">
        <v>43769.403472222199</v>
      </c>
      <c r="F55" s="4" t="s">
        <v>359</v>
      </c>
      <c r="G55" s="4">
        <v>2</v>
      </c>
      <c r="H55" s="4">
        <v>5</v>
      </c>
      <c r="I55" s="4">
        <v>1</v>
      </c>
      <c r="J55" s="4">
        <v>2</v>
      </c>
      <c r="K55" s="4">
        <v>1</v>
      </c>
      <c r="L55" s="4">
        <v>1</v>
      </c>
      <c r="M55" s="4">
        <v>1</v>
      </c>
      <c r="N55" s="4">
        <v>2</v>
      </c>
      <c r="O55" s="4">
        <v>3</v>
      </c>
      <c r="P55" s="4">
        <v>1</v>
      </c>
      <c r="Q55" s="4">
        <v>1</v>
      </c>
      <c r="R55" s="4">
        <v>1</v>
      </c>
      <c r="S55" s="4">
        <v>4</v>
      </c>
      <c r="T55" s="4">
        <v>5</v>
      </c>
      <c r="U55" s="4">
        <v>3</v>
      </c>
      <c r="V55" s="4">
        <v>5</v>
      </c>
      <c r="W55" s="4">
        <f t="shared" si="5"/>
        <v>38</v>
      </c>
      <c r="X55" s="4">
        <f t="shared" si="6"/>
        <v>-1.0351145038167942</v>
      </c>
      <c r="Y55" s="10">
        <f t="shared" si="7"/>
        <v>2.9297709923664117</v>
      </c>
    </row>
    <row r="56" spans="1:25" ht="15" customHeight="1" x14ac:dyDescent="0.2">
      <c r="A56" s="4">
        <v>16367</v>
      </c>
      <c r="B56" s="4">
        <v>0</v>
      </c>
      <c r="C56" s="4">
        <f t="shared" si="4"/>
        <v>22</v>
      </c>
      <c r="D56" s="4">
        <v>1997</v>
      </c>
      <c r="E56" s="9">
        <v>43769.603472222203</v>
      </c>
      <c r="G56" s="4">
        <v>1</v>
      </c>
      <c r="H56" s="4">
        <v>4</v>
      </c>
      <c r="I56" s="4">
        <v>1</v>
      </c>
      <c r="J56" s="4">
        <v>5</v>
      </c>
      <c r="K56" s="4">
        <v>1</v>
      </c>
      <c r="L56" s="4">
        <v>1</v>
      </c>
      <c r="M56" s="4">
        <v>1</v>
      </c>
      <c r="N56" s="4">
        <v>2</v>
      </c>
      <c r="O56" s="4">
        <v>2</v>
      </c>
      <c r="P56" s="4">
        <v>1</v>
      </c>
      <c r="Q56" s="4">
        <v>1</v>
      </c>
      <c r="R56" s="4">
        <v>1</v>
      </c>
      <c r="S56" s="4">
        <v>2</v>
      </c>
      <c r="T56" s="4">
        <v>5</v>
      </c>
      <c r="U56" s="4">
        <v>5</v>
      </c>
      <c r="V56" s="4">
        <v>5</v>
      </c>
      <c r="W56" s="4">
        <f t="shared" si="5"/>
        <v>38</v>
      </c>
      <c r="X56" s="4">
        <f t="shared" si="6"/>
        <v>-1.0351145038167942</v>
      </c>
      <c r="Y56" s="10">
        <f t="shared" si="7"/>
        <v>2.9297709923664117</v>
      </c>
    </row>
    <row r="57" spans="1:25" ht="15" customHeight="1" x14ac:dyDescent="0.2">
      <c r="A57" s="4">
        <v>14481</v>
      </c>
      <c r="B57" s="4">
        <v>0</v>
      </c>
      <c r="C57" s="4">
        <f t="shared" si="4"/>
        <v>23</v>
      </c>
      <c r="D57" s="4">
        <v>1996</v>
      </c>
      <c r="E57" s="9">
        <v>43768.9</v>
      </c>
      <c r="F57" s="4" t="s">
        <v>389</v>
      </c>
      <c r="G57" s="4">
        <v>2</v>
      </c>
      <c r="H57" s="4">
        <v>5</v>
      </c>
      <c r="I57" s="4">
        <v>1</v>
      </c>
      <c r="J57" s="4">
        <v>1</v>
      </c>
      <c r="K57" s="4">
        <v>2</v>
      </c>
      <c r="L57" s="4">
        <v>2</v>
      </c>
      <c r="M57" s="4">
        <v>1</v>
      </c>
      <c r="N57" s="4">
        <v>2</v>
      </c>
      <c r="O57" s="4">
        <v>2</v>
      </c>
      <c r="P57" s="4">
        <v>2</v>
      </c>
      <c r="Q57" s="4">
        <v>1</v>
      </c>
      <c r="R57" s="4">
        <v>1</v>
      </c>
      <c r="S57" s="4">
        <v>4</v>
      </c>
      <c r="T57" s="4">
        <v>5</v>
      </c>
      <c r="U57" s="4">
        <v>2</v>
      </c>
      <c r="V57" s="4">
        <v>5</v>
      </c>
      <c r="W57" s="4">
        <f t="shared" si="5"/>
        <v>38</v>
      </c>
      <c r="X57" s="4">
        <f t="shared" si="6"/>
        <v>-1.0351145038167942</v>
      </c>
      <c r="Y57" s="10">
        <f t="shared" si="7"/>
        <v>2.9297709923664117</v>
      </c>
    </row>
    <row r="58" spans="1:25" ht="15" customHeight="1" x14ac:dyDescent="0.2">
      <c r="A58" s="4">
        <v>14907</v>
      </c>
      <c r="B58" s="4">
        <v>0</v>
      </c>
      <c r="C58" s="4">
        <f t="shared" si="4"/>
        <v>21</v>
      </c>
      <c r="D58" s="4">
        <v>1998</v>
      </c>
      <c r="E58" s="9">
        <v>43768.402777777803</v>
      </c>
      <c r="F58" s="4" t="s">
        <v>390</v>
      </c>
      <c r="G58" s="4">
        <v>1</v>
      </c>
      <c r="H58" s="4">
        <v>5</v>
      </c>
      <c r="I58" s="4">
        <v>1</v>
      </c>
      <c r="J58" s="4">
        <v>5</v>
      </c>
      <c r="K58" s="4">
        <v>1</v>
      </c>
      <c r="L58" s="4">
        <v>4</v>
      </c>
      <c r="M58" s="4">
        <v>1</v>
      </c>
      <c r="N58" s="4">
        <v>1</v>
      </c>
      <c r="O58" s="4">
        <v>1</v>
      </c>
      <c r="P58" s="4">
        <v>1</v>
      </c>
      <c r="Q58" s="4">
        <v>4</v>
      </c>
      <c r="R58" s="4">
        <v>1</v>
      </c>
      <c r="S58" s="4">
        <v>5</v>
      </c>
      <c r="T58" s="4">
        <v>1</v>
      </c>
      <c r="U58" s="4">
        <v>2</v>
      </c>
      <c r="V58" s="4">
        <v>5</v>
      </c>
      <c r="W58" s="4">
        <f t="shared" si="5"/>
        <v>39</v>
      </c>
      <c r="X58" s="4">
        <f t="shared" si="6"/>
        <v>-0.88244274809160328</v>
      </c>
      <c r="Y58" s="10">
        <f t="shared" si="7"/>
        <v>3.2351145038167934</v>
      </c>
    </row>
    <row r="59" spans="1:25" ht="15" customHeight="1" x14ac:dyDescent="0.2">
      <c r="A59" s="4">
        <v>16864</v>
      </c>
      <c r="B59" s="4">
        <v>0</v>
      </c>
      <c r="C59" s="4">
        <f t="shared" si="4"/>
        <v>21</v>
      </c>
      <c r="D59" s="4">
        <v>1998</v>
      </c>
      <c r="E59" s="9">
        <v>43770.801388888904</v>
      </c>
      <c r="F59" s="4" t="s">
        <v>359</v>
      </c>
      <c r="G59" s="4">
        <v>1</v>
      </c>
      <c r="H59" s="4">
        <v>5</v>
      </c>
      <c r="I59" s="4">
        <v>1</v>
      </c>
      <c r="J59" s="4">
        <v>5</v>
      </c>
      <c r="K59" s="4">
        <v>1</v>
      </c>
      <c r="L59" s="4">
        <v>4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4</v>
      </c>
      <c r="T59" s="4">
        <v>5</v>
      </c>
      <c r="U59" s="4">
        <v>2</v>
      </c>
      <c r="V59" s="4">
        <v>5</v>
      </c>
      <c r="W59" s="4">
        <f t="shared" si="5"/>
        <v>39</v>
      </c>
      <c r="X59" s="4">
        <f t="shared" si="6"/>
        <v>-0.88244274809160328</v>
      </c>
      <c r="Y59" s="10">
        <f t="shared" si="7"/>
        <v>3.2351145038167934</v>
      </c>
    </row>
    <row r="60" spans="1:25" ht="15" customHeight="1" x14ac:dyDescent="0.2">
      <c r="A60" s="4">
        <v>14094</v>
      </c>
      <c r="B60" s="4">
        <v>0</v>
      </c>
      <c r="C60" s="4">
        <f t="shared" si="4"/>
        <v>22</v>
      </c>
      <c r="D60" s="4">
        <v>1997</v>
      </c>
      <c r="E60" s="9">
        <v>43767.960416666698</v>
      </c>
      <c r="F60" s="4" t="s">
        <v>378</v>
      </c>
      <c r="G60" s="4">
        <v>1</v>
      </c>
      <c r="H60" s="4">
        <v>4</v>
      </c>
      <c r="I60" s="4">
        <v>1</v>
      </c>
      <c r="J60" s="4">
        <v>4</v>
      </c>
      <c r="K60" s="4">
        <v>2</v>
      </c>
      <c r="L60" s="4">
        <v>4</v>
      </c>
      <c r="M60" s="4">
        <v>1</v>
      </c>
      <c r="N60" s="4">
        <v>4</v>
      </c>
      <c r="O60" s="4">
        <v>3</v>
      </c>
      <c r="P60" s="4">
        <v>1</v>
      </c>
      <c r="Q60" s="4">
        <v>1</v>
      </c>
      <c r="R60" s="4">
        <v>2</v>
      </c>
      <c r="S60" s="4">
        <v>5</v>
      </c>
      <c r="T60" s="4">
        <v>2</v>
      </c>
      <c r="U60" s="4">
        <v>1</v>
      </c>
      <c r="V60" s="4">
        <v>3</v>
      </c>
      <c r="W60" s="4">
        <f t="shared" si="5"/>
        <v>39</v>
      </c>
      <c r="X60" s="4">
        <f t="shared" si="6"/>
        <v>-0.88244274809160328</v>
      </c>
      <c r="Y60" s="10">
        <f t="shared" si="7"/>
        <v>3.2351145038167934</v>
      </c>
    </row>
    <row r="61" spans="1:25" ht="15" customHeight="1" x14ac:dyDescent="0.2">
      <c r="A61" s="4">
        <v>14762</v>
      </c>
      <c r="B61" s="4">
        <v>0</v>
      </c>
      <c r="C61" s="4">
        <f t="shared" si="4"/>
        <v>22</v>
      </c>
      <c r="D61" s="4">
        <v>1997</v>
      </c>
      <c r="E61" s="9">
        <v>43768.365277777797</v>
      </c>
      <c r="F61" s="4" t="s">
        <v>359</v>
      </c>
      <c r="G61" s="4">
        <v>2</v>
      </c>
      <c r="H61" s="4">
        <v>4</v>
      </c>
      <c r="I61" s="4">
        <v>1</v>
      </c>
      <c r="J61" s="4">
        <v>4</v>
      </c>
      <c r="K61" s="4">
        <v>1</v>
      </c>
      <c r="L61" s="4">
        <v>2</v>
      </c>
      <c r="M61" s="4">
        <v>3</v>
      </c>
      <c r="N61" s="4">
        <v>3</v>
      </c>
      <c r="O61" s="4">
        <v>4</v>
      </c>
      <c r="P61" s="4">
        <v>1</v>
      </c>
      <c r="Q61" s="4">
        <v>2</v>
      </c>
      <c r="R61" s="4">
        <v>1</v>
      </c>
      <c r="S61" s="4">
        <v>3</v>
      </c>
      <c r="T61" s="4">
        <v>2</v>
      </c>
      <c r="U61" s="4">
        <v>2</v>
      </c>
      <c r="V61" s="4">
        <v>4</v>
      </c>
      <c r="W61" s="4">
        <f t="shared" si="5"/>
        <v>39</v>
      </c>
      <c r="X61" s="4">
        <f t="shared" si="6"/>
        <v>-0.88244274809160328</v>
      </c>
      <c r="Y61" s="10">
        <f t="shared" si="7"/>
        <v>3.2351145038167934</v>
      </c>
    </row>
    <row r="62" spans="1:25" ht="15" customHeight="1" x14ac:dyDescent="0.2">
      <c r="A62" s="4">
        <v>15713</v>
      </c>
      <c r="B62" s="4">
        <v>0</v>
      </c>
      <c r="C62" s="4">
        <f t="shared" si="4"/>
        <v>23</v>
      </c>
      <c r="D62" s="4">
        <v>1996</v>
      </c>
      <c r="E62" s="9">
        <v>43768.789583333302</v>
      </c>
      <c r="G62" s="4">
        <v>1</v>
      </c>
      <c r="H62" s="4">
        <v>5</v>
      </c>
      <c r="I62" s="4">
        <v>2</v>
      </c>
      <c r="J62" s="4">
        <v>1</v>
      </c>
      <c r="K62" s="4">
        <v>2</v>
      </c>
      <c r="L62" s="4">
        <v>4</v>
      </c>
      <c r="M62" s="4">
        <v>1</v>
      </c>
      <c r="N62" s="4">
        <v>1</v>
      </c>
      <c r="O62" s="4">
        <v>1</v>
      </c>
      <c r="P62" s="4">
        <v>1</v>
      </c>
      <c r="Q62" s="4">
        <v>2</v>
      </c>
      <c r="R62" s="4">
        <v>1</v>
      </c>
      <c r="S62" s="4">
        <v>5</v>
      </c>
      <c r="T62" s="4">
        <v>5</v>
      </c>
      <c r="U62" s="4">
        <v>2</v>
      </c>
      <c r="V62" s="4">
        <v>5</v>
      </c>
      <c r="W62" s="4">
        <f t="shared" si="5"/>
        <v>39</v>
      </c>
      <c r="X62" s="4">
        <f t="shared" si="6"/>
        <v>-0.88244274809160328</v>
      </c>
      <c r="Y62" s="10">
        <f t="shared" si="7"/>
        <v>3.2351145038167934</v>
      </c>
    </row>
    <row r="63" spans="1:25" ht="15" customHeight="1" x14ac:dyDescent="0.2">
      <c r="A63" s="4">
        <v>14817</v>
      </c>
      <c r="B63" s="4">
        <v>0</v>
      </c>
      <c r="C63" s="4">
        <f t="shared" si="4"/>
        <v>24</v>
      </c>
      <c r="D63" s="4">
        <v>1995</v>
      </c>
      <c r="E63" s="9">
        <v>43768.382638888899</v>
      </c>
      <c r="G63" s="4">
        <v>5</v>
      </c>
      <c r="H63" s="4">
        <v>3</v>
      </c>
      <c r="I63" s="4">
        <v>1</v>
      </c>
      <c r="J63" s="4">
        <v>1</v>
      </c>
      <c r="K63" s="4">
        <v>5</v>
      </c>
      <c r="L63" s="4">
        <v>1</v>
      </c>
      <c r="M63" s="4">
        <v>1</v>
      </c>
      <c r="N63" s="4">
        <v>5</v>
      </c>
      <c r="O63" s="4">
        <v>5</v>
      </c>
      <c r="P63" s="4">
        <v>1</v>
      </c>
      <c r="Q63" s="4">
        <v>2</v>
      </c>
      <c r="R63" s="4">
        <v>2</v>
      </c>
      <c r="S63" s="4">
        <v>3</v>
      </c>
      <c r="T63" s="4">
        <v>2</v>
      </c>
      <c r="U63" s="4">
        <v>1</v>
      </c>
      <c r="V63" s="4">
        <v>1</v>
      </c>
      <c r="W63" s="4">
        <f t="shared" si="5"/>
        <v>39</v>
      </c>
      <c r="X63" s="4">
        <f t="shared" si="6"/>
        <v>-0.88244274809160328</v>
      </c>
      <c r="Y63" s="10">
        <f t="shared" si="7"/>
        <v>3.2351145038167934</v>
      </c>
    </row>
    <row r="64" spans="1:25" ht="15" customHeight="1" x14ac:dyDescent="0.2">
      <c r="A64" s="4">
        <v>15989</v>
      </c>
      <c r="B64" s="4">
        <v>0</v>
      </c>
      <c r="C64" s="4">
        <f t="shared" si="4"/>
        <v>24</v>
      </c>
      <c r="D64" s="4">
        <v>1995</v>
      </c>
      <c r="E64" s="9">
        <v>43768.934722222199</v>
      </c>
      <c r="F64" s="4" t="s">
        <v>361</v>
      </c>
      <c r="G64" s="4">
        <v>2</v>
      </c>
      <c r="H64" s="4">
        <v>4</v>
      </c>
      <c r="I64" s="4">
        <v>1</v>
      </c>
      <c r="J64" s="4">
        <v>5</v>
      </c>
      <c r="K64" s="4">
        <v>2</v>
      </c>
      <c r="L64" s="4">
        <v>3</v>
      </c>
      <c r="M64" s="4">
        <v>1</v>
      </c>
      <c r="N64" s="4">
        <v>2</v>
      </c>
      <c r="O64" s="4">
        <v>1</v>
      </c>
      <c r="P64" s="4">
        <v>1</v>
      </c>
      <c r="Q64" s="4">
        <v>2</v>
      </c>
      <c r="R64" s="4">
        <v>1</v>
      </c>
      <c r="S64" s="4">
        <v>3</v>
      </c>
      <c r="T64" s="4">
        <v>2</v>
      </c>
      <c r="U64" s="4">
        <v>4</v>
      </c>
      <c r="V64" s="4">
        <v>5</v>
      </c>
      <c r="W64" s="4">
        <f t="shared" si="5"/>
        <v>39</v>
      </c>
      <c r="X64" s="4">
        <f t="shared" si="6"/>
        <v>-0.88244274809160328</v>
      </c>
      <c r="Y64" s="10">
        <f t="shared" si="7"/>
        <v>3.2351145038167934</v>
      </c>
    </row>
    <row r="65" spans="1:25" ht="15" customHeight="1" x14ac:dyDescent="0.2">
      <c r="A65" s="4">
        <v>13947</v>
      </c>
      <c r="B65" s="4">
        <v>0</v>
      </c>
      <c r="C65" s="4">
        <f t="shared" si="4"/>
        <v>25</v>
      </c>
      <c r="D65" s="4">
        <v>1994</v>
      </c>
      <c r="E65" s="9">
        <v>43767.732638888898</v>
      </c>
      <c r="F65" s="4" t="s">
        <v>391</v>
      </c>
      <c r="G65" s="4">
        <v>2</v>
      </c>
      <c r="H65" s="4">
        <v>5</v>
      </c>
      <c r="I65" s="4">
        <v>1</v>
      </c>
      <c r="J65" s="4">
        <v>5</v>
      </c>
      <c r="K65" s="4">
        <v>1</v>
      </c>
      <c r="L65" s="4">
        <v>2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2</v>
      </c>
      <c r="T65" s="4">
        <v>5</v>
      </c>
      <c r="U65" s="4">
        <v>5</v>
      </c>
      <c r="V65" s="4">
        <v>5</v>
      </c>
      <c r="W65" s="4">
        <f t="shared" si="5"/>
        <v>39</v>
      </c>
      <c r="X65" s="4">
        <f t="shared" si="6"/>
        <v>-0.88244274809160328</v>
      </c>
      <c r="Y65" s="10">
        <f t="shared" si="7"/>
        <v>3.2351145038167934</v>
      </c>
    </row>
    <row r="66" spans="1:25" ht="15" customHeight="1" x14ac:dyDescent="0.2">
      <c r="A66" s="4">
        <v>14375</v>
      </c>
      <c r="B66" s="4">
        <v>0</v>
      </c>
      <c r="C66" s="4">
        <f t="shared" si="4"/>
        <v>20</v>
      </c>
      <c r="D66" s="4">
        <v>1999</v>
      </c>
      <c r="E66" s="9">
        <v>43767.880555555603</v>
      </c>
      <c r="F66" s="4" t="s">
        <v>392</v>
      </c>
      <c r="G66" s="4">
        <v>1</v>
      </c>
      <c r="H66" s="4">
        <v>5</v>
      </c>
      <c r="I66" s="4">
        <v>1</v>
      </c>
      <c r="J66" s="4">
        <v>2</v>
      </c>
      <c r="K66" s="4">
        <v>2</v>
      </c>
      <c r="L66" s="4">
        <v>2</v>
      </c>
      <c r="M66" s="4">
        <v>1</v>
      </c>
      <c r="N66" s="4">
        <v>4</v>
      </c>
      <c r="O66" s="4">
        <v>3</v>
      </c>
      <c r="P66" s="4">
        <v>1</v>
      </c>
      <c r="Q66" s="4">
        <v>1</v>
      </c>
      <c r="R66" s="4">
        <v>1</v>
      </c>
      <c r="S66" s="4">
        <v>4</v>
      </c>
      <c r="T66" s="4">
        <v>5</v>
      </c>
      <c r="U66" s="4">
        <v>2</v>
      </c>
      <c r="V66" s="4">
        <v>5</v>
      </c>
      <c r="W66" s="4">
        <f t="shared" si="5"/>
        <v>40</v>
      </c>
      <c r="X66" s="4">
        <f t="shared" si="6"/>
        <v>-0.72977099236641241</v>
      </c>
      <c r="Y66" s="10">
        <f t="shared" si="7"/>
        <v>3.5404580152671752</v>
      </c>
    </row>
    <row r="67" spans="1:25" ht="15" customHeight="1" x14ac:dyDescent="0.2">
      <c r="A67" s="4">
        <v>16205</v>
      </c>
      <c r="B67" s="4">
        <v>0</v>
      </c>
      <c r="C67" s="4">
        <f t="shared" si="4"/>
        <v>21</v>
      </c>
      <c r="D67" s="4">
        <v>1998</v>
      </c>
      <c r="E67" s="9">
        <v>43769.529861111099</v>
      </c>
      <c r="F67" s="4" t="s">
        <v>359</v>
      </c>
      <c r="G67" s="4">
        <v>1</v>
      </c>
      <c r="H67" s="4">
        <v>5</v>
      </c>
      <c r="I67" s="4">
        <v>1</v>
      </c>
      <c r="J67" s="4">
        <v>5</v>
      </c>
      <c r="K67" s="4">
        <v>1</v>
      </c>
      <c r="L67" s="4">
        <v>3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3</v>
      </c>
      <c r="T67" s="4">
        <v>5</v>
      </c>
      <c r="U67" s="4">
        <v>5</v>
      </c>
      <c r="V67" s="4">
        <v>5</v>
      </c>
      <c r="W67" s="4">
        <f t="shared" si="5"/>
        <v>40</v>
      </c>
      <c r="X67" s="4">
        <f t="shared" si="6"/>
        <v>-0.72977099236641241</v>
      </c>
      <c r="Y67" s="10">
        <f t="shared" si="7"/>
        <v>3.5404580152671752</v>
      </c>
    </row>
    <row r="68" spans="1:25" ht="15" customHeight="1" x14ac:dyDescent="0.2">
      <c r="A68" s="4">
        <v>13700</v>
      </c>
      <c r="B68" s="4">
        <v>0</v>
      </c>
      <c r="C68" s="4">
        <f t="shared" si="4"/>
        <v>22</v>
      </c>
      <c r="D68" s="4">
        <v>1997</v>
      </c>
      <c r="E68" s="9">
        <v>43767.627083333296</v>
      </c>
      <c r="F68" s="4" t="s">
        <v>359</v>
      </c>
      <c r="G68" s="4">
        <v>5</v>
      </c>
      <c r="H68" s="4">
        <v>5</v>
      </c>
      <c r="I68" s="4">
        <v>1</v>
      </c>
      <c r="J68" s="4">
        <v>4</v>
      </c>
      <c r="K68" s="4">
        <v>1</v>
      </c>
      <c r="L68" s="4">
        <v>2</v>
      </c>
      <c r="M68" s="4">
        <v>1</v>
      </c>
      <c r="N68" s="4">
        <v>2</v>
      </c>
      <c r="O68" s="4">
        <v>3</v>
      </c>
      <c r="P68" s="4">
        <v>1</v>
      </c>
      <c r="Q68" s="4">
        <v>1</v>
      </c>
      <c r="R68" s="4">
        <v>1</v>
      </c>
      <c r="S68" s="4">
        <v>1</v>
      </c>
      <c r="T68" s="4">
        <v>5</v>
      </c>
      <c r="U68" s="4">
        <v>2</v>
      </c>
      <c r="V68" s="4">
        <v>5</v>
      </c>
      <c r="W68" s="4">
        <f t="shared" si="5"/>
        <v>40</v>
      </c>
      <c r="X68" s="4">
        <f t="shared" si="6"/>
        <v>-0.72977099236641241</v>
      </c>
      <c r="Y68" s="10">
        <f t="shared" si="7"/>
        <v>3.5404580152671752</v>
      </c>
    </row>
    <row r="69" spans="1:25" ht="15" customHeight="1" x14ac:dyDescent="0.2">
      <c r="A69" s="4">
        <v>15913</v>
      </c>
      <c r="B69" s="4">
        <v>0</v>
      </c>
      <c r="C69" s="4">
        <f t="shared" si="4"/>
        <v>23</v>
      </c>
      <c r="D69" s="4">
        <v>1996</v>
      </c>
      <c r="E69" s="9">
        <v>43768.921527777798</v>
      </c>
      <c r="F69" s="4" t="s">
        <v>393</v>
      </c>
      <c r="G69" s="4">
        <v>4</v>
      </c>
      <c r="H69" s="4">
        <v>2</v>
      </c>
      <c r="I69" s="4">
        <v>1</v>
      </c>
      <c r="J69" s="4">
        <v>4</v>
      </c>
      <c r="K69" s="4">
        <v>2</v>
      </c>
      <c r="L69" s="4">
        <v>3</v>
      </c>
      <c r="M69" s="4">
        <v>2</v>
      </c>
      <c r="N69" s="4">
        <v>4</v>
      </c>
      <c r="O69" s="4">
        <v>3</v>
      </c>
      <c r="P69" s="4">
        <v>1</v>
      </c>
      <c r="Q69" s="4">
        <v>1</v>
      </c>
      <c r="R69" s="4">
        <v>1</v>
      </c>
      <c r="S69" s="4">
        <v>4</v>
      </c>
      <c r="T69" s="4">
        <v>2</v>
      </c>
      <c r="U69" s="4">
        <v>2</v>
      </c>
      <c r="V69" s="4">
        <v>4</v>
      </c>
      <c r="W69" s="4">
        <f t="shared" si="5"/>
        <v>40</v>
      </c>
      <c r="X69" s="4">
        <f t="shared" si="6"/>
        <v>-0.72977099236641241</v>
      </c>
      <c r="Y69" s="10">
        <f t="shared" si="7"/>
        <v>3.5404580152671752</v>
      </c>
    </row>
    <row r="70" spans="1:25" ht="15" customHeight="1" x14ac:dyDescent="0.2">
      <c r="A70" s="4">
        <v>17652</v>
      </c>
      <c r="B70" s="4">
        <v>0</v>
      </c>
      <c r="C70" s="4">
        <f t="shared" si="4"/>
        <v>24</v>
      </c>
      <c r="D70" s="4">
        <v>1995</v>
      </c>
      <c r="E70" s="9">
        <v>43774.958333333299</v>
      </c>
      <c r="F70" s="4" t="s">
        <v>394</v>
      </c>
      <c r="G70" s="4">
        <v>3</v>
      </c>
      <c r="H70" s="4">
        <v>5</v>
      </c>
      <c r="I70" s="4">
        <v>1</v>
      </c>
      <c r="J70" s="4">
        <v>1</v>
      </c>
      <c r="K70" s="4">
        <v>3</v>
      </c>
      <c r="L70" s="4">
        <v>3</v>
      </c>
      <c r="M70" s="4">
        <v>2</v>
      </c>
      <c r="N70" s="4">
        <v>2</v>
      </c>
      <c r="O70" s="4">
        <v>2</v>
      </c>
      <c r="P70" s="4">
        <v>2</v>
      </c>
      <c r="Q70" s="4">
        <v>2</v>
      </c>
      <c r="R70" s="4">
        <v>1</v>
      </c>
      <c r="S70" s="4">
        <v>4</v>
      </c>
      <c r="T70" s="4">
        <v>4</v>
      </c>
      <c r="U70" s="4">
        <v>1</v>
      </c>
      <c r="V70" s="4">
        <v>4</v>
      </c>
      <c r="W70" s="4">
        <f t="shared" si="5"/>
        <v>40</v>
      </c>
      <c r="X70" s="4">
        <f t="shared" si="6"/>
        <v>-0.72977099236641241</v>
      </c>
      <c r="Y70" s="10">
        <f t="shared" si="7"/>
        <v>3.5404580152671752</v>
      </c>
    </row>
    <row r="71" spans="1:25" ht="15" customHeight="1" x14ac:dyDescent="0.2">
      <c r="A71" s="4">
        <v>16568</v>
      </c>
      <c r="B71" s="4">
        <v>0</v>
      </c>
      <c r="C71" s="4">
        <f t="shared" si="4"/>
        <v>20</v>
      </c>
      <c r="D71" s="4">
        <v>1999</v>
      </c>
      <c r="E71" s="9">
        <v>43769.836805555598</v>
      </c>
      <c r="F71" s="4" t="s">
        <v>395</v>
      </c>
      <c r="G71" s="4">
        <v>4</v>
      </c>
      <c r="H71" s="4">
        <v>2</v>
      </c>
      <c r="I71" s="4">
        <v>2</v>
      </c>
      <c r="J71" s="4">
        <v>4</v>
      </c>
      <c r="K71" s="4">
        <v>4</v>
      </c>
      <c r="L71" s="4">
        <v>5</v>
      </c>
      <c r="M71" s="4">
        <v>1</v>
      </c>
      <c r="N71" s="4">
        <v>2</v>
      </c>
      <c r="O71" s="4">
        <v>1</v>
      </c>
      <c r="P71" s="4">
        <v>1</v>
      </c>
      <c r="Q71" s="4">
        <v>4</v>
      </c>
      <c r="R71" s="4">
        <v>1</v>
      </c>
      <c r="S71" s="4">
        <v>5</v>
      </c>
      <c r="T71" s="4">
        <v>1</v>
      </c>
      <c r="U71" s="4">
        <v>2</v>
      </c>
      <c r="V71" s="4">
        <v>2</v>
      </c>
      <c r="W71" s="4">
        <f t="shared" si="5"/>
        <v>41</v>
      </c>
      <c r="X71" s="4">
        <f t="shared" si="6"/>
        <v>-0.57709923664122154</v>
      </c>
      <c r="Y71" s="10">
        <f t="shared" si="7"/>
        <v>3.8458015267175569</v>
      </c>
    </row>
    <row r="72" spans="1:25" ht="15" customHeight="1" x14ac:dyDescent="0.2">
      <c r="A72" s="4">
        <v>16623</v>
      </c>
      <c r="B72" s="4">
        <v>0</v>
      </c>
      <c r="C72" s="4">
        <f t="shared" si="4"/>
        <v>20</v>
      </c>
      <c r="D72" s="4">
        <v>1999</v>
      </c>
      <c r="E72" s="9">
        <v>43769.9</v>
      </c>
      <c r="G72" s="4">
        <v>5</v>
      </c>
      <c r="H72" s="4">
        <v>2</v>
      </c>
      <c r="I72" s="4">
        <v>1</v>
      </c>
      <c r="J72" s="4">
        <v>5</v>
      </c>
      <c r="K72" s="4">
        <v>2</v>
      </c>
      <c r="L72" s="4">
        <v>1</v>
      </c>
      <c r="M72" s="4">
        <v>1</v>
      </c>
      <c r="N72" s="4">
        <v>4</v>
      </c>
      <c r="O72" s="4">
        <v>3</v>
      </c>
      <c r="P72" s="4">
        <v>1</v>
      </c>
      <c r="Q72" s="4">
        <v>2</v>
      </c>
      <c r="R72" s="4">
        <v>2</v>
      </c>
      <c r="S72" s="4">
        <v>3</v>
      </c>
      <c r="T72" s="4">
        <v>2</v>
      </c>
      <c r="U72" s="4">
        <v>2</v>
      </c>
      <c r="V72" s="4">
        <v>5</v>
      </c>
      <c r="W72" s="4">
        <f t="shared" si="5"/>
        <v>41</v>
      </c>
      <c r="X72" s="4">
        <f t="shared" si="6"/>
        <v>-0.57709923664122154</v>
      </c>
      <c r="Y72" s="10">
        <f t="shared" si="7"/>
        <v>3.8458015267175569</v>
      </c>
    </row>
    <row r="73" spans="1:25" ht="15" customHeight="1" x14ac:dyDescent="0.2">
      <c r="A73" s="4">
        <v>14387</v>
      </c>
      <c r="B73" s="4">
        <v>0</v>
      </c>
      <c r="C73" s="4">
        <f t="shared" si="4"/>
        <v>21</v>
      </c>
      <c r="D73" s="4">
        <v>1998</v>
      </c>
      <c r="E73" s="9">
        <v>43767.895138888904</v>
      </c>
      <c r="F73" s="4" t="s">
        <v>359</v>
      </c>
      <c r="G73" s="4">
        <v>2</v>
      </c>
      <c r="H73" s="4">
        <v>5</v>
      </c>
      <c r="I73" s="4">
        <v>2</v>
      </c>
      <c r="J73" s="4">
        <v>1</v>
      </c>
      <c r="K73" s="4">
        <v>2</v>
      </c>
      <c r="L73" s="4">
        <v>3</v>
      </c>
      <c r="M73" s="4">
        <v>1</v>
      </c>
      <c r="N73" s="4">
        <v>2</v>
      </c>
      <c r="O73" s="4">
        <v>3</v>
      </c>
      <c r="P73" s="4">
        <v>1</v>
      </c>
      <c r="Q73" s="4">
        <v>2</v>
      </c>
      <c r="R73" s="4">
        <v>1</v>
      </c>
      <c r="S73" s="4">
        <v>4</v>
      </c>
      <c r="T73" s="4">
        <v>5</v>
      </c>
      <c r="U73" s="4">
        <v>2</v>
      </c>
      <c r="V73" s="4">
        <v>5</v>
      </c>
      <c r="W73" s="4">
        <f t="shared" si="5"/>
        <v>41</v>
      </c>
      <c r="X73" s="4">
        <f t="shared" si="6"/>
        <v>-0.57709923664122154</v>
      </c>
      <c r="Y73" s="10">
        <f t="shared" si="7"/>
        <v>3.8458015267175569</v>
      </c>
    </row>
    <row r="74" spans="1:25" ht="15" customHeight="1" x14ac:dyDescent="0.2">
      <c r="A74" s="4">
        <v>15994</v>
      </c>
      <c r="B74" s="4">
        <v>0</v>
      </c>
      <c r="C74" s="4">
        <f t="shared" si="4"/>
        <v>21</v>
      </c>
      <c r="D74" s="4">
        <v>1998</v>
      </c>
      <c r="E74" s="9">
        <v>43768.952083333301</v>
      </c>
      <c r="F74" s="4" t="s">
        <v>396</v>
      </c>
      <c r="G74" s="4">
        <v>2</v>
      </c>
      <c r="H74" s="4">
        <v>4</v>
      </c>
      <c r="I74" s="4">
        <v>1</v>
      </c>
      <c r="J74" s="4">
        <v>1</v>
      </c>
      <c r="K74" s="4">
        <v>4</v>
      </c>
      <c r="L74" s="4">
        <v>3</v>
      </c>
      <c r="M74" s="4">
        <v>1</v>
      </c>
      <c r="N74" s="4">
        <v>4</v>
      </c>
      <c r="O74" s="4">
        <v>4</v>
      </c>
      <c r="P74" s="4">
        <v>1</v>
      </c>
      <c r="Q74" s="4">
        <v>2</v>
      </c>
      <c r="R74" s="4">
        <v>1</v>
      </c>
      <c r="S74" s="4">
        <v>4</v>
      </c>
      <c r="T74" s="4">
        <v>2</v>
      </c>
      <c r="U74" s="4">
        <v>2</v>
      </c>
      <c r="V74" s="4">
        <v>5</v>
      </c>
      <c r="W74" s="4">
        <f t="shared" si="5"/>
        <v>41</v>
      </c>
      <c r="X74" s="4">
        <f t="shared" si="6"/>
        <v>-0.57709923664122154</v>
      </c>
      <c r="Y74" s="10">
        <f t="shared" si="7"/>
        <v>3.8458015267175569</v>
      </c>
    </row>
    <row r="75" spans="1:25" ht="15" customHeight="1" x14ac:dyDescent="0.2">
      <c r="A75" s="4">
        <v>16500</v>
      </c>
      <c r="B75" s="4">
        <v>0</v>
      </c>
      <c r="C75" s="4">
        <f t="shared" si="4"/>
        <v>21</v>
      </c>
      <c r="D75" s="4">
        <v>1998</v>
      </c>
      <c r="E75" s="9">
        <v>43769.9284722222</v>
      </c>
      <c r="F75" s="4" t="s">
        <v>397</v>
      </c>
      <c r="G75" s="4">
        <v>3</v>
      </c>
      <c r="H75" s="4">
        <v>4</v>
      </c>
      <c r="I75" s="4">
        <v>1</v>
      </c>
      <c r="J75" s="4">
        <v>4</v>
      </c>
      <c r="K75" s="4">
        <v>2</v>
      </c>
      <c r="L75" s="4">
        <v>4</v>
      </c>
      <c r="M75" s="4">
        <v>3</v>
      </c>
      <c r="N75" s="4">
        <v>1</v>
      </c>
      <c r="O75" s="4">
        <v>1</v>
      </c>
      <c r="P75" s="4">
        <v>1</v>
      </c>
      <c r="Q75" s="4">
        <v>2</v>
      </c>
      <c r="R75" s="4">
        <v>1</v>
      </c>
      <c r="S75" s="4">
        <v>4</v>
      </c>
      <c r="T75" s="4">
        <v>4</v>
      </c>
      <c r="U75" s="4">
        <v>2</v>
      </c>
      <c r="V75" s="4">
        <v>4</v>
      </c>
      <c r="W75" s="4">
        <f t="shared" si="5"/>
        <v>41</v>
      </c>
      <c r="X75" s="4">
        <f t="shared" si="6"/>
        <v>-0.57709923664122154</v>
      </c>
      <c r="Y75" s="10">
        <f t="shared" si="7"/>
        <v>3.8458015267175569</v>
      </c>
    </row>
    <row r="76" spans="1:25" ht="15" customHeight="1" x14ac:dyDescent="0.2">
      <c r="A76" s="4">
        <v>15269</v>
      </c>
      <c r="B76" s="4">
        <v>0</v>
      </c>
      <c r="C76" s="4">
        <f t="shared" si="4"/>
        <v>21</v>
      </c>
      <c r="D76" s="4">
        <v>1998</v>
      </c>
      <c r="E76" s="9">
        <v>43779.844444444403</v>
      </c>
      <c r="F76" s="4" t="s">
        <v>377</v>
      </c>
      <c r="G76" s="4">
        <v>4</v>
      </c>
      <c r="H76" s="4">
        <v>4</v>
      </c>
      <c r="I76" s="4">
        <v>1</v>
      </c>
      <c r="J76" s="4">
        <v>1</v>
      </c>
      <c r="K76" s="4">
        <v>3</v>
      </c>
      <c r="L76" s="4">
        <v>2</v>
      </c>
      <c r="M76" s="4">
        <v>1</v>
      </c>
      <c r="N76" s="4">
        <v>4</v>
      </c>
      <c r="O76" s="4">
        <v>4</v>
      </c>
      <c r="P76" s="4">
        <v>1</v>
      </c>
      <c r="Q76" s="4">
        <v>3</v>
      </c>
      <c r="R76" s="4">
        <v>1</v>
      </c>
      <c r="S76" s="4">
        <v>5</v>
      </c>
      <c r="T76" s="4">
        <v>2</v>
      </c>
      <c r="U76" s="4">
        <v>2</v>
      </c>
      <c r="V76" s="4">
        <v>3</v>
      </c>
      <c r="W76" s="4">
        <f t="shared" si="5"/>
        <v>41</v>
      </c>
      <c r="X76" s="4">
        <f t="shared" si="6"/>
        <v>-0.57709923664122154</v>
      </c>
      <c r="Y76" s="10">
        <f t="shared" si="7"/>
        <v>3.8458015267175569</v>
      </c>
    </row>
    <row r="77" spans="1:25" ht="15" customHeight="1" x14ac:dyDescent="0.2">
      <c r="A77" s="4">
        <v>16223</v>
      </c>
      <c r="B77" s="4">
        <v>0</v>
      </c>
      <c r="C77" s="4">
        <f t="shared" si="4"/>
        <v>22</v>
      </c>
      <c r="D77" s="4">
        <v>1997</v>
      </c>
      <c r="E77" s="9">
        <v>43769.454166666699</v>
      </c>
      <c r="F77" s="4" t="s">
        <v>398</v>
      </c>
      <c r="G77" s="4">
        <v>2</v>
      </c>
      <c r="H77" s="4">
        <v>5</v>
      </c>
      <c r="I77" s="4">
        <v>2</v>
      </c>
      <c r="J77" s="4">
        <v>2</v>
      </c>
      <c r="K77" s="4">
        <v>2</v>
      </c>
      <c r="L77" s="4">
        <v>2</v>
      </c>
      <c r="M77" s="4">
        <v>2</v>
      </c>
      <c r="N77" s="4">
        <v>4</v>
      </c>
      <c r="O77" s="4">
        <v>3</v>
      </c>
      <c r="P77" s="4">
        <v>1</v>
      </c>
      <c r="Q77" s="4">
        <v>4</v>
      </c>
      <c r="R77" s="4">
        <v>1</v>
      </c>
      <c r="S77" s="4">
        <v>4</v>
      </c>
      <c r="T77" s="4">
        <v>1</v>
      </c>
      <c r="U77" s="4">
        <v>2</v>
      </c>
      <c r="V77" s="4">
        <v>4</v>
      </c>
      <c r="W77" s="4">
        <f t="shared" si="5"/>
        <v>41</v>
      </c>
      <c r="X77" s="4">
        <f t="shared" si="6"/>
        <v>-0.57709923664122154</v>
      </c>
      <c r="Y77" s="10">
        <f t="shared" si="7"/>
        <v>3.8458015267175569</v>
      </c>
    </row>
    <row r="78" spans="1:25" ht="15" customHeight="1" x14ac:dyDescent="0.2">
      <c r="A78" s="4">
        <v>13504</v>
      </c>
      <c r="B78" s="4">
        <v>0</v>
      </c>
      <c r="C78" s="4">
        <f t="shared" si="4"/>
        <v>22</v>
      </c>
      <c r="D78" s="4">
        <v>1997</v>
      </c>
      <c r="E78" s="9">
        <v>43770.923611111102</v>
      </c>
      <c r="F78" s="4" t="s">
        <v>359</v>
      </c>
      <c r="G78" s="4">
        <v>1</v>
      </c>
      <c r="H78" s="4">
        <v>4</v>
      </c>
      <c r="I78" s="4">
        <v>1</v>
      </c>
      <c r="J78" s="4">
        <v>1</v>
      </c>
      <c r="K78" s="4">
        <v>4</v>
      </c>
      <c r="L78" s="4">
        <v>2</v>
      </c>
      <c r="M78" s="4">
        <v>2</v>
      </c>
      <c r="N78" s="4">
        <v>4</v>
      </c>
      <c r="O78" s="4">
        <v>4</v>
      </c>
      <c r="P78" s="4">
        <v>1</v>
      </c>
      <c r="Q78" s="4">
        <v>2</v>
      </c>
      <c r="R78" s="4">
        <v>1</v>
      </c>
      <c r="S78" s="4">
        <v>4</v>
      </c>
      <c r="T78" s="4">
        <v>2</v>
      </c>
      <c r="U78" s="4">
        <v>4</v>
      </c>
      <c r="V78" s="4">
        <v>4</v>
      </c>
      <c r="W78" s="4">
        <f t="shared" si="5"/>
        <v>41</v>
      </c>
      <c r="X78" s="4">
        <f t="shared" si="6"/>
        <v>-0.57709923664122154</v>
      </c>
      <c r="Y78" s="10">
        <f t="shared" si="7"/>
        <v>3.8458015267175569</v>
      </c>
    </row>
    <row r="79" spans="1:25" ht="15" customHeight="1" x14ac:dyDescent="0.2">
      <c r="A79" s="4">
        <v>14168</v>
      </c>
      <c r="B79" s="4">
        <v>0</v>
      </c>
      <c r="C79" s="4">
        <f t="shared" si="4"/>
        <v>22</v>
      </c>
      <c r="D79" s="4">
        <v>1997</v>
      </c>
      <c r="E79" s="9">
        <v>43787.892361111102</v>
      </c>
      <c r="F79" s="4" t="s">
        <v>399</v>
      </c>
      <c r="G79" s="4">
        <v>1</v>
      </c>
      <c r="H79" s="4">
        <v>4</v>
      </c>
      <c r="I79" s="4">
        <v>2</v>
      </c>
      <c r="J79" s="4">
        <v>1</v>
      </c>
      <c r="K79" s="4">
        <v>2</v>
      </c>
      <c r="L79" s="4">
        <v>2</v>
      </c>
      <c r="M79" s="4">
        <v>2</v>
      </c>
      <c r="N79" s="4">
        <v>4</v>
      </c>
      <c r="O79" s="4">
        <v>4</v>
      </c>
      <c r="P79" s="4">
        <v>2</v>
      </c>
      <c r="Q79" s="4">
        <v>4</v>
      </c>
      <c r="R79" s="4">
        <v>2</v>
      </c>
      <c r="S79" s="4">
        <v>5</v>
      </c>
      <c r="T79" s="4">
        <v>1</v>
      </c>
      <c r="U79" s="4">
        <v>1</v>
      </c>
      <c r="V79" s="4">
        <v>4</v>
      </c>
      <c r="W79" s="4">
        <f t="shared" si="5"/>
        <v>41</v>
      </c>
      <c r="X79" s="4">
        <f t="shared" si="6"/>
        <v>-0.57709923664122154</v>
      </c>
      <c r="Y79" s="10">
        <f t="shared" si="7"/>
        <v>3.8458015267175569</v>
      </c>
    </row>
    <row r="80" spans="1:25" ht="15" customHeight="1" x14ac:dyDescent="0.2">
      <c r="A80" s="4">
        <v>13485</v>
      </c>
      <c r="B80" s="4">
        <v>0</v>
      </c>
      <c r="C80" s="4">
        <f t="shared" si="4"/>
        <v>23</v>
      </c>
      <c r="D80" s="4">
        <v>1996</v>
      </c>
      <c r="E80" s="9">
        <v>43767.465972222199</v>
      </c>
      <c r="F80" s="4" t="s">
        <v>400</v>
      </c>
      <c r="G80" s="4">
        <v>3</v>
      </c>
      <c r="H80" s="4">
        <v>4</v>
      </c>
      <c r="I80" s="4">
        <v>1</v>
      </c>
      <c r="J80" s="4">
        <v>3</v>
      </c>
      <c r="K80" s="4">
        <v>2</v>
      </c>
      <c r="L80" s="4">
        <v>3</v>
      </c>
      <c r="M80" s="4">
        <v>2</v>
      </c>
      <c r="N80" s="4">
        <v>5</v>
      </c>
      <c r="O80" s="4">
        <v>5</v>
      </c>
      <c r="P80" s="4">
        <v>1</v>
      </c>
      <c r="Q80" s="4">
        <v>1</v>
      </c>
      <c r="R80" s="4">
        <v>1</v>
      </c>
      <c r="S80" s="4">
        <v>2</v>
      </c>
      <c r="T80" s="4">
        <v>2</v>
      </c>
      <c r="U80" s="4">
        <v>3</v>
      </c>
      <c r="V80" s="4">
        <v>3</v>
      </c>
      <c r="W80" s="4">
        <f t="shared" si="5"/>
        <v>41</v>
      </c>
      <c r="X80" s="4">
        <f t="shared" si="6"/>
        <v>-0.57709923664122154</v>
      </c>
      <c r="Y80" s="10">
        <f t="shared" si="7"/>
        <v>3.8458015267175569</v>
      </c>
    </row>
    <row r="81" spans="1:25" ht="15" customHeight="1" x14ac:dyDescent="0.2">
      <c r="A81" s="4">
        <v>16431</v>
      </c>
      <c r="B81" s="4">
        <v>0</v>
      </c>
      <c r="C81" s="4">
        <f t="shared" si="4"/>
        <v>23</v>
      </c>
      <c r="D81" s="4">
        <v>1996</v>
      </c>
      <c r="E81" s="9">
        <v>43769.709027777797</v>
      </c>
      <c r="F81" s="4" t="s">
        <v>359</v>
      </c>
      <c r="G81" s="4">
        <v>1</v>
      </c>
      <c r="H81" s="4">
        <v>5</v>
      </c>
      <c r="I81" s="4">
        <v>1</v>
      </c>
      <c r="J81" s="4">
        <v>5</v>
      </c>
      <c r="K81" s="4">
        <v>2</v>
      </c>
      <c r="L81" s="4">
        <v>3</v>
      </c>
      <c r="M81" s="4">
        <v>1</v>
      </c>
      <c r="N81" s="4">
        <v>2</v>
      </c>
      <c r="O81" s="4">
        <v>2</v>
      </c>
      <c r="P81" s="4">
        <v>1</v>
      </c>
      <c r="Q81" s="4">
        <v>1</v>
      </c>
      <c r="R81" s="4">
        <v>1</v>
      </c>
      <c r="S81" s="4">
        <v>4</v>
      </c>
      <c r="T81" s="4">
        <v>5</v>
      </c>
      <c r="U81" s="4">
        <v>2</v>
      </c>
      <c r="V81" s="4">
        <v>5</v>
      </c>
      <c r="W81" s="4">
        <f t="shared" si="5"/>
        <v>41</v>
      </c>
      <c r="X81" s="4">
        <f t="shared" si="6"/>
        <v>-0.57709923664122154</v>
      </c>
      <c r="Y81" s="10">
        <f t="shared" si="7"/>
        <v>3.8458015267175569</v>
      </c>
    </row>
    <row r="82" spans="1:25" ht="15" customHeight="1" x14ac:dyDescent="0.2">
      <c r="A82" s="4">
        <v>19193</v>
      </c>
      <c r="B82" s="4">
        <v>0</v>
      </c>
      <c r="C82" s="4">
        <f t="shared" si="4"/>
        <v>23</v>
      </c>
      <c r="D82" s="4">
        <v>1996</v>
      </c>
      <c r="E82" s="9">
        <v>43787.570833333302</v>
      </c>
      <c r="F82" s="4" t="s">
        <v>401</v>
      </c>
      <c r="G82" s="4">
        <v>2</v>
      </c>
      <c r="H82" s="4">
        <v>5</v>
      </c>
      <c r="I82" s="4">
        <v>1</v>
      </c>
      <c r="J82" s="4">
        <v>5</v>
      </c>
      <c r="K82" s="4">
        <v>1</v>
      </c>
      <c r="L82" s="4">
        <v>3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4</v>
      </c>
      <c r="T82" s="4">
        <v>5</v>
      </c>
      <c r="U82" s="4">
        <v>4</v>
      </c>
      <c r="V82" s="4">
        <v>5</v>
      </c>
      <c r="W82" s="4">
        <f t="shared" si="5"/>
        <v>41</v>
      </c>
      <c r="X82" s="4">
        <f t="shared" si="6"/>
        <v>-0.57709923664122154</v>
      </c>
      <c r="Y82" s="10">
        <f t="shared" si="7"/>
        <v>3.8458015267175569</v>
      </c>
    </row>
    <row r="83" spans="1:25" ht="15" customHeight="1" x14ac:dyDescent="0.2">
      <c r="A83" s="4">
        <v>13546</v>
      </c>
      <c r="B83" s="4">
        <v>0</v>
      </c>
      <c r="C83" s="4">
        <f t="shared" si="4"/>
        <v>25</v>
      </c>
      <c r="D83" s="4">
        <v>1994</v>
      </c>
      <c r="E83" s="9">
        <v>43767.510416666701</v>
      </c>
      <c r="G83" s="4">
        <v>4</v>
      </c>
      <c r="H83" s="4">
        <v>3</v>
      </c>
      <c r="I83" s="4">
        <v>1</v>
      </c>
      <c r="J83" s="4">
        <v>4</v>
      </c>
      <c r="K83" s="4">
        <v>2</v>
      </c>
      <c r="L83" s="4">
        <v>4</v>
      </c>
      <c r="M83" s="4">
        <v>2</v>
      </c>
      <c r="N83" s="4">
        <v>3</v>
      </c>
      <c r="O83" s="4">
        <v>2</v>
      </c>
      <c r="P83" s="4">
        <v>1</v>
      </c>
      <c r="Q83" s="4">
        <v>2</v>
      </c>
      <c r="R83" s="4">
        <v>1</v>
      </c>
      <c r="S83" s="4">
        <v>4</v>
      </c>
      <c r="T83" s="4">
        <v>2</v>
      </c>
      <c r="U83" s="4">
        <v>4</v>
      </c>
      <c r="V83" s="4">
        <v>2</v>
      </c>
      <c r="W83" s="4">
        <f t="shared" si="5"/>
        <v>41</v>
      </c>
      <c r="X83" s="4">
        <f t="shared" si="6"/>
        <v>-0.57709923664122154</v>
      </c>
      <c r="Y83" s="10">
        <f t="shared" si="7"/>
        <v>3.8458015267175569</v>
      </c>
    </row>
    <row r="84" spans="1:25" ht="15" customHeight="1" x14ac:dyDescent="0.2">
      <c r="A84" s="4">
        <v>16931</v>
      </c>
      <c r="B84" s="4">
        <v>0</v>
      </c>
      <c r="C84" s="4">
        <f t="shared" si="4"/>
        <v>25</v>
      </c>
      <c r="D84" s="4">
        <v>1994</v>
      </c>
      <c r="E84" s="9">
        <v>43771.019444444399</v>
      </c>
      <c r="F84" s="4" t="s">
        <v>359</v>
      </c>
      <c r="G84" s="4">
        <v>3</v>
      </c>
      <c r="H84" s="4">
        <v>2</v>
      </c>
      <c r="I84" s="4">
        <v>1</v>
      </c>
      <c r="J84" s="4">
        <v>2</v>
      </c>
      <c r="K84" s="4">
        <v>2</v>
      </c>
      <c r="L84" s="4">
        <v>4</v>
      </c>
      <c r="M84" s="4">
        <v>3</v>
      </c>
      <c r="N84" s="4">
        <v>4</v>
      </c>
      <c r="O84" s="4">
        <v>4</v>
      </c>
      <c r="P84" s="4">
        <v>1</v>
      </c>
      <c r="Q84" s="4">
        <v>1</v>
      </c>
      <c r="R84" s="4">
        <v>1</v>
      </c>
      <c r="S84" s="4">
        <v>5</v>
      </c>
      <c r="T84" s="4">
        <v>4</v>
      </c>
      <c r="U84" s="4">
        <v>1</v>
      </c>
      <c r="V84" s="4">
        <v>3</v>
      </c>
      <c r="W84" s="4">
        <f t="shared" si="5"/>
        <v>41</v>
      </c>
      <c r="X84" s="4">
        <f t="shared" si="6"/>
        <v>-0.57709923664122154</v>
      </c>
      <c r="Y84" s="10">
        <f t="shared" si="7"/>
        <v>3.8458015267175569</v>
      </c>
    </row>
    <row r="85" spans="1:25" ht="15" customHeight="1" x14ac:dyDescent="0.2">
      <c r="A85" s="4">
        <v>13380</v>
      </c>
      <c r="B85" s="4">
        <v>0</v>
      </c>
      <c r="C85" s="4">
        <f t="shared" si="4"/>
        <v>20</v>
      </c>
      <c r="D85" s="4">
        <v>1999</v>
      </c>
      <c r="E85" s="9">
        <v>43767.408333333296</v>
      </c>
      <c r="F85" s="4" t="s">
        <v>378</v>
      </c>
      <c r="G85" s="4">
        <v>3</v>
      </c>
      <c r="H85" s="4">
        <v>4</v>
      </c>
      <c r="I85" s="4">
        <v>1</v>
      </c>
      <c r="J85" s="4">
        <v>4</v>
      </c>
      <c r="K85" s="4">
        <v>5</v>
      </c>
      <c r="L85" s="4">
        <v>5</v>
      </c>
      <c r="M85" s="4">
        <v>2</v>
      </c>
      <c r="N85" s="4">
        <v>5</v>
      </c>
      <c r="O85" s="4">
        <v>1</v>
      </c>
      <c r="P85" s="4">
        <v>1</v>
      </c>
      <c r="Q85" s="4">
        <v>1</v>
      </c>
      <c r="R85" s="4">
        <v>2</v>
      </c>
      <c r="S85" s="4">
        <v>5</v>
      </c>
      <c r="T85" s="4">
        <v>1</v>
      </c>
      <c r="U85" s="4">
        <v>1</v>
      </c>
      <c r="V85" s="4">
        <v>1</v>
      </c>
      <c r="W85" s="4">
        <f t="shared" si="5"/>
        <v>42</v>
      </c>
      <c r="X85" s="4">
        <f t="shared" si="6"/>
        <v>-0.42442748091603072</v>
      </c>
      <c r="Y85" s="10">
        <f t="shared" si="7"/>
        <v>4.1511450381679387</v>
      </c>
    </row>
    <row r="86" spans="1:25" ht="15" customHeight="1" x14ac:dyDescent="0.2">
      <c r="A86" s="4">
        <v>16944</v>
      </c>
      <c r="B86" s="4">
        <v>0</v>
      </c>
      <c r="C86" s="4">
        <f t="shared" si="4"/>
        <v>20</v>
      </c>
      <c r="D86" s="4">
        <v>1999</v>
      </c>
      <c r="E86" s="9">
        <v>43770.967361111099</v>
      </c>
      <c r="F86" s="4" t="s">
        <v>402</v>
      </c>
      <c r="G86" s="4">
        <v>2</v>
      </c>
      <c r="H86" s="4">
        <v>4</v>
      </c>
      <c r="I86" s="4">
        <v>1</v>
      </c>
      <c r="J86" s="4">
        <v>4</v>
      </c>
      <c r="K86" s="4">
        <v>3</v>
      </c>
      <c r="L86" s="4">
        <v>3</v>
      </c>
      <c r="M86" s="4">
        <v>2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5</v>
      </c>
      <c r="T86" s="4">
        <v>4</v>
      </c>
      <c r="U86" s="4">
        <v>4</v>
      </c>
      <c r="V86" s="4">
        <v>5</v>
      </c>
      <c r="W86" s="4">
        <f t="shared" si="5"/>
        <v>42</v>
      </c>
      <c r="X86" s="4">
        <f t="shared" si="6"/>
        <v>-0.42442748091603072</v>
      </c>
      <c r="Y86" s="10">
        <f t="shared" si="7"/>
        <v>4.1511450381679387</v>
      </c>
    </row>
    <row r="87" spans="1:25" ht="15" customHeight="1" x14ac:dyDescent="0.2">
      <c r="A87" s="4">
        <v>14917</v>
      </c>
      <c r="B87" s="4">
        <v>0</v>
      </c>
      <c r="C87" s="4">
        <f t="shared" si="4"/>
        <v>21</v>
      </c>
      <c r="D87" s="4">
        <v>1998</v>
      </c>
      <c r="E87" s="9">
        <v>43768.402777777803</v>
      </c>
      <c r="F87" s="4" t="s">
        <v>403</v>
      </c>
      <c r="G87" s="4">
        <v>1</v>
      </c>
      <c r="H87" s="4">
        <v>4</v>
      </c>
      <c r="I87" s="4">
        <v>2</v>
      </c>
      <c r="J87" s="4">
        <v>1</v>
      </c>
      <c r="K87" s="4">
        <v>3</v>
      </c>
      <c r="L87" s="4">
        <v>3</v>
      </c>
      <c r="M87" s="4">
        <v>2</v>
      </c>
      <c r="N87" s="4">
        <v>4</v>
      </c>
      <c r="O87" s="4">
        <v>3</v>
      </c>
      <c r="P87" s="4">
        <v>1</v>
      </c>
      <c r="Q87" s="4">
        <v>1</v>
      </c>
      <c r="R87" s="4">
        <v>1</v>
      </c>
      <c r="S87" s="4">
        <v>3</v>
      </c>
      <c r="T87" s="4">
        <v>5</v>
      </c>
      <c r="U87" s="4">
        <v>3</v>
      </c>
      <c r="V87" s="4">
        <v>5</v>
      </c>
      <c r="W87" s="4">
        <f t="shared" si="5"/>
        <v>42</v>
      </c>
      <c r="X87" s="4">
        <f t="shared" si="6"/>
        <v>-0.42442748091603072</v>
      </c>
      <c r="Y87" s="10">
        <f t="shared" si="7"/>
        <v>4.1511450381679387</v>
      </c>
    </row>
    <row r="88" spans="1:25" ht="15" customHeight="1" x14ac:dyDescent="0.2">
      <c r="A88" s="4">
        <v>14306</v>
      </c>
      <c r="B88" s="4">
        <v>0</v>
      </c>
      <c r="C88" s="4">
        <f t="shared" si="4"/>
        <v>22</v>
      </c>
      <c r="D88" s="4">
        <v>1997</v>
      </c>
      <c r="E88" s="9">
        <v>43780.377083333296</v>
      </c>
      <c r="F88" s="4" t="s">
        <v>378</v>
      </c>
      <c r="G88" s="4">
        <v>5</v>
      </c>
      <c r="H88" s="4">
        <v>4</v>
      </c>
      <c r="I88" s="4">
        <v>1</v>
      </c>
      <c r="J88" s="4">
        <v>1</v>
      </c>
      <c r="K88" s="4">
        <v>5</v>
      </c>
      <c r="L88" s="4">
        <v>2</v>
      </c>
      <c r="M88" s="4">
        <v>1</v>
      </c>
      <c r="N88" s="4">
        <v>5</v>
      </c>
      <c r="O88" s="4">
        <v>5</v>
      </c>
      <c r="P88" s="4">
        <v>1</v>
      </c>
      <c r="Q88" s="4">
        <v>5</v>
      </c>
      <c r="R88" s="4">
        <v>1</v>
      </c>
      <c r="S88" s="4">
        <v>3</v>
      </c>
      <c r="T88" s="4">
        <v>1</v>
      </c>
      <c r="U88" s="4">
        <v>1</v>
      </c>
      <c r="V88" s="4">
        <v>1</v>
      </c>
      <c r="W88" s="4">
        <f t="shared" si="5"/>
        <v>42</v>
      </c>
      <c r="X88" s="4">
        <f t="shared" si="6"/>
        <v>-0.42442748091603072</v>
      </c>
      <c r="Y88" s="10">
        <f t="shared" si="7"/>
        <v>4.1511450381679387</v>
      </c>
    </row>
    <row r="89" spans="1:25" ht="15" customHeight="1" x14ac:dyDescent="0.2">
      <c r="A89" s="4">
        <v>14414</v>
      </c>
      <c r="B89" s="4">
        <v>0</v>
      </c>
      <c r="C89" s="4">
        <f t="shared" si="4"/>
        <v>24</v>
      </c>
      <c r="D89" s="4">
        <v>1995</v>
      </c>
      <c r="E89" s="9">
        <v>43767.887499999997</v>
      </c>
      <c r="F89" s="4" t="s">
        <v>377</v>
      </c>
      <c r="G89" s="4">
        <v>3</v>
      </c>
      <c r="H89" s="4">
        <v>5</v>
      </c>
      <c r="I89" s="4">
        <v>1</v>
      </c>
      <c r="J89" s="4">
        <v>2</v>
      </c>
      <c r="K89" s="4">
        <v>4</v>
      </c>
      <c r="L89" s="4">
        <v>2</v>
      </c>
      <c r="M89" s="4">
        <v>2</v>
      </c>
      <c r="N89" s="4">
        <v>3</v>
      </c>
      <c r="O89" s="4">
        <v>2</v>
      </c>
      <c r="P89" s="4">
        <v>1</v>
      </c>
      <c r="Q89" s="4">
        <v>2</v>
      </c>
      <c r="R89" s="4">
        <v>1</v>
      </c>
      <c r="S89" s="4">
        <v>4</v>
      </c>
      <c r="T89" s="4">
        <v>4</v>
      </c>
      <c r="U89" s="4">
        <v>4</v>
      </c>
      <c r="V89" s="4">
        <v>2</v>
      </c>
      <c r="W89" s="4">
        <f t="shared" si="5"/>
        <v>42</v>
      </c>
      <c r="X89" s="4">
        <f t="shared" si="6"/>
        <v>-0.42442748091603072</v>
      </c>
      <c r="Y89" s="10">
        <f t="shared" si="7"/>
        <v>4.1511450381679387</v>
      </c>
    </row>
    <row r="90" spans="1:25" ht="15" customHeight="1" x14ac:dyDescent="0.2">
      <c r="A90" s="4">
        <v>17535</v>
      </c>
      <c r="B90" s="4">
        <v>0</v>
      </c>
      <c r="C90" s="4">
        <f t="shared" si="4"/>
        <v>24</v>
      </c>
      <c r="D90" s="4">
        <v>1995</v>
      </c>
      <c r="E90" s="9">
        <v>43773.817361111098</v>
      </c>
      <c r="F90" s="4" t="s">
        <v>378</v>
      </c>
      <c r="G90" s="4">
        <v>5</v>
      </c>
      <c r="H90" s="4">
        <v>5</v>
      </c>
      <c r="I90" s="4">
        <v>1</v>
      </c>
      <c r="J90" s="4">
        <v>3</v>
      </c>
      <c r="K90" s="4">
        <v>1</v>
      </c>
      <c r="L90" s="4">
        <v>1</v>
      </c>
      <c r="M90" s="4">
        <v>1</v>
      </c>
      <c r="N90" s="4">
        <v>3</v>
      </c>
      <c r="O90" s="4">
        <v>1</v>
      </c>
      <c r="P90" s="4">
        <v>1</v>
      </c>
      <c r="Q90" s="4">
        <v>2</v>
      </c>
      <c r="R90" s="4">
        <v>1</v>
      </c>
      <c r="S90" s="4">
        <v>3</v>
      </c>
      <c r="T90" s="4">
        <v>5</v>
      </c>
      <c r="U90" s="4">
        <v>4</v>
      </c>
      <c r="V90" s="4">
        <v>5</v>
      </c>
      <c r="W90" s="4">
        <f t="shared" si="5"/>
        <v>42</v>
      </c>
      <c r="X90" s="4">
        <f t="shared" si="6"/>
        <v>-0.42442748091603072</v>
      </c>
      <c r="Y90" s="10">
        <f t="shared" si="7"/>
        <v>4.1511450381679387</v>
      </c>
    </row>
    <row r="91" spans="1:25" ht="15" customHeight="1" x14ac:dyDescent="0.2">
      <c r="A91" s="4">
        <v>14220</v>
      </c>
      <c r="B91" s="4">
        <v>0</v>
      </c>
      <c r="C91" s="4">
        <f t="shared" si="4"/>
        <v>20</v>
      </c>
      <c r="D91" s="4">
        <v>1999</v>
      </c>
      <c r="E91" s="9">
        <v>43767.832638888904</v>
      </c>
      <c r="F91" s="4" t="s">
        <v>404</v>
      </c>
      <c r="G91" s="4">
        <v>3</v>
      </c>
      <c r="H91" s="4">
        <v>4</v>
      </c>
      <c r="I91" s="4">
        <v>2</v>
      </c>
      <c r="J91" s="4">
        <v>1</v>
      </c>
      <c r="K91" s="4">
        <v>4</v>
      </c>
      <c r="L91" s="4">
        <v>5</v>
      </c>
      <c r="M91" s="4">
        <v>2</v>
      </c>
      <c r="N91" s="4">
        <v>5</v>
      </c>
      <c r="O91" s="4">
        <v>5</v>
      </c>
      <c r="P91" s="4">
        <v>1</v>
      </c>
      <c r="Q91" s="4">
        <v>1</v>
      </c>
      <c r="R91" s="4">
        <v>1</v>
      </c>
      <c r="S91" s="4">
        <v>3</v>
      </c>
      <c r="T91" s="4">
        <v>1</v>
      </c>
      <c r="U91" s="4">
        <v>1</v>
      </c>
      <c r="V91" s="4">
        <v>4</v>
      </c>
      <c r="W91" s="4">
        <f t="shared" si="5"/>
        <v>43</v>
      </c>
      <c r="X91" s="4">
        <f t="shared" si="6"/>
        <v>-0.2717557251908399</v>
      </c>
      <c r="Y91" s="10">
        <f t="shared" si="7"/>
        <v>4.45648854961832</v>
      </c>
    </row>
    <row r="92" spans="1:25" ht="15" customHeight="1" x14ac:dyDescent="0.2">
      <c r="A92" s="4">
        <v>14984</v>
      </c>
      <c r="B92" s="4">
        <v>0</v>
      </c>
      <c r="C92" s="4">
        <f t="shared" si="4"/>
        <v>20</v>
      </c>
      <c r="D92" s="4">
        <v>1999</v>
      </c>
      <c r="E92" s="9">
        <v>43773.511805555601</v>
      </c>
      <c r="G92" s="4">
        <v>5</v>
      </c>
      <c r="H92" s="4">
        <v>1</v>
      </c>
      <c r="I92" s="4">
        <v>1</v>
      </c>
      <c r="J92" s="4">
        <v>1</v>
      </c>
      <c r="K92" s="4">
        <v>4</v>
      </c>
      <c r="L92" s="4">
        <v>4</v>
      </c>
      <c r="M92" s="4">
        <v>5</v>
      </c>
      <c r="N92" s="4">
        <v>5</v>
      </c>
      <c r="O92" s="4">
        <v>5</v>
      </c>
      <c r="P92" s="4">
        <v>1</v>
      </c>
      <c r="Q92" s="4">
        <v>2</v>
      </c>
      <c r="R92" s="4">
        <v>1</v>
      </c>
      <c r="S92" s="4">
        <v>5</v>
      </c>
      <c r="T92" s="4">
        <v>1</v>
      </c>
      <c r="U92" s="4">
        <v>1</v>
      </c>
      <c r="V92" s="4">
        <v>1</v>
      </c>
      <c r="W92" s="4">
        <f t="shared" si="5"/>
        <v>43</v>
      </c>
      <c r="X92" s="4">
        <f t="shared" si="6"/>
        <v>-0.2717557251908399</v>
      </c>
      <c r="Y92" s="10">
        <f t="shared" si="7"/>
        <v>4.45648854961832</v>
      </c>
    </row>
    <row r="93" spans="1:25" ht="15" customHeight="1" x14ac:dyDescent="0.2">
      <c r="A93" s="4">
        <v>18051</v>
      </c>
      <c r="B93" s="4">
        <v>0</v>
      </c>
      <c r="C93" s="4">
        <f t="shared" si="4"/>
        <v>21</v>
      </c>
      <c r="D93" s="4">
        <v>1998</v>
      </c>
      <c r="E93" s="9">
        <v>43776.841666666704</v>
      </c>
      <c r="F93" s="4" t="s">
        <v>359</v>
      </c>
      <c r="G93" s="4">
        <v>2</v>
      </c>
      <c r="H93" s="4">
        <v>4</v>
      </c>
      <c r="I93" s="4">
        <v>1</v>
      </c>
      <c r="J93" s="4">
        <v>4</v>
      </c>
      <c r="K93" s="4">
        <v>1</v>
      </c>
      <c r="L93" s="4">
        <v>4</v>
      </c>
      <c r="M93" s="4">
        <v>1</v>
      </c>
      <c r="N93" s="4">
        <v>3</v>
      </c>
      <c r="O93" s="4">
        <v>3</v>
      </c>
      <c r="P93" s="4">
        <v>1</v>
      </c>
      <c r="Q93" s="4">
        <v>1</v>
      </c>
      <c r="R93" s="4">
        <v>1</v>
      </c>
      <c r="S93" s="4">
        <v>4</v>
      </c>
      <c r="T93" s="4">
        <v>4</v>
      </c>
      <c r="U93" s="4">
        <v>4</v>
      </c>
      <c r="V93" s="4">
        <v>5</v>
      </c>
      <c r="W93" s="4">
        <f t="shared" si="5"/>
        <v>43</v>
      </c>
      <c r="X93" s="4">
        <f t="shared" si="6"/>
        <v>-0.2717557251908399</v>
      </c>
      <c r="Y93" s="10">
        <f t="shared" si="7"/>
        <v>4.45648854961832</v>
      </c>
    </row>
    <row r="94" spans="1:25" ht="15" customHeight="1" x14ac:dyDescent="0.2">
      <c r="A94" s="4">
        <v>13845</v>
      </c>
      <c r="B94" s="4">
        <v>0</v>
      </c>
      <c r="C94" s="4">
        <f t="shared" si="4"/>
        <v>22</v>
      </c>
      <c r="D94" s="4">
        <v>1997</v>
      </c>
      <c r="E94" s="9">
        <v>43767.693749999999</v>
      </c>
      <c r="F94" s="4" t="s">
        <v>405</v>
      </c>
      <c r="G94" s="4">
        <v>4</v>
      </c>
      <c r="H94" s="4">
        <v>3</v>
      </c>
      <c r="I94" s="4">
        <v>1</v>
      </c>
      <c r="J94" s="4">
        <v>5</v>
      </c>
      <c r="K94" s="4">
        <v>1</v>
      </c>
      <c r="L94" s="4">
        <v>1</v>
      </c>
      <c r="M94" s="4">
        <v>1</v>
      </c>
      <c r="N94" s="4">
        <v>4</v>
      </c>
      <c r="O94" s="4">
        <v>4</v>
      </c>
      <c r="P94" s="4">
        <v>1</v>
      </c>
      <c r="Q94" s="4">
        <v>2</v>
      </c>
      <c r="R94" s="4">
        <v>1</v>
      </c>
      <c r="S94" s="4">
        <v>4</v>
      </c>
      <c r="T94" s="4">
        <v>2</v>
      </c>
      <c r="U94" s="4">
        <v>5</v>
      </c>
      <c r="V94" s="4">
        <v>4</v>
      </c>
      <c r="W94" s="4">
        <f t="shared" si="5"/>
        <v>43</v>
      </c>
      <c r="X94" s="4">
        <f t="shared" si="6"/>
        <v>-0.2717557251908399</v>
      </c>
      <c r="Y94" s="10">
        <f t="shared" si="7"/>
        <v>4.45648854961832</v>
      </c>
    </row>
    <row r="95" spans="1:25" ht="15" customHeight="1" x14ac:dyDescent="0.2">
      <c r="A95" s="4">
        <v>16709</v>
      </c>
      <c r="B95" s="4">
        <v>0</v>
      </c>
      <c r="C95" s="4">
        <f t="shared" si="4"/>
        <v>22</v>
      </c>
      <c r="D95" s="4">
        <v>1997</v>
      </c>
      <c r="E95" s="9">
        <v>43770.375</v>
      </c>
      <c r="F95" s="4" t="s">
        <v>359</v>
      </c>
      <c r="G95" s="4">
        <v>2</v>
      </c>
      <c r="H95" s="4">
        <v>5</v>
      </c>
      <c r="I95" s="4">
        <v>1</v>
      </c>
      <c r="J95" s="4">
        <v>5</v>
      </c>
      <c r="K95" s="4">
        <v>1</v>
      </c>
      <c r="L95" s="4">
        <v>2</v>
      </c>
      <c r="M95" s="4">
        <v>2</v>
      </c>
      <c r="N95" s="4">
        <v>3</v>
      </c>
      <c r="O95" s="4">
        <v>3</v>
      </c>
      <c r="P95" s="4">
        <v>1</v>
      </c>
      <c r="Q95" s="4">
        <v>1</v>
      </c>
      <c r="R95" s="4">
        <v>1</v>
      </c>
      <c r="S95" s="4">
        <v>2</v>
      </c>
      <c r="T95" s="4">
        <v>5</v>
      </c>
      <c r="U95" s="4">
        <v>4</v>
      </c>
      <c r="V95" s="4">
        <v>5</v>
      </c>
      <c r="W95" s="4">
        <f t="shared" si="5"/>
        <v>43</v>
      </c>
      <c r="X95" s="4">
        <f t="shared" si="6"/>
        <v>-0.2717557251908399</v>
      </c>
      <c r="Y95" s="10">
        <f t="shared" si="7"/>
        <v>4.45648854961832</v>
      </c>
    </row>
    <row r="96" spans="1:25" ht="15" customHeight="1" x14ac:dyDescent="0.2">
      <c r="A96" s="4">
        <v>14553</v>
      </c>
      <c r="B96" s="4">
        <v>0</v>
      </c>
      <c r="C96" s="4">
        <f t="shared" si="4"/>
        <v>23</v>
      </c>
      <c r="D96" s="4">
        <v>1996</v>
      </c>
      <c r="E96" s="9">
        <v>43767.968055555597</v>
      </c>
      <c r="F96" s="4" t="s">
        <v>406</v>
      </c>
      <c r="G96" s="4">
        <v>2</v>
      </c>
      <c r="H96" s="4">
        <v>4</v>
      </c>
      <c r="I96" s="4">
        <v>1</v>
      </c>
      <c r="J96" s="4">
        <v>5</v>
      </c>
      <c r="K96" s="4">
        <v>3</v>
      </c>
      <c r="L96" s="4">
        <v>1</v>
      </c>
      <c r="M96" s="4">
        <v>1</v>
      </c>
      <c r="N96" s="4">
        <v>4</v>
      </c>
      <c r="O96" s="4">
        <v>3</v>
      </c>
      <c r="P96" s="4">
        <v>1</v>
      </c>
      <c r="Q96" s="4">
        <v>1</v>
      </c>
      <c r="R96" s="4">
        <v>1</v>
      </c>
      <c r="S96" s="4">
        <v>5</v>
      </c>
      <c r="T96" s="4">
        <v>4</v>
      </c>
      <c r="U96" s="4">
        <v>2</v>
      </c>
      <c r="V96" s="4">
        <v>5</v>
      </c>
      <c r="W96" s="4">
        <f t="shared" si="5"/>
        <v>43</v>
      </c>
      <c r="X96" s="4">
        <f t="shared" si="6"/>
        <v>-0.2717557251908399</v>
      </c>
      <c r="Y96" s="10">
        <f t="shared" si="7"/>
        <v>4.45648854961832</v>
      </c>
    </row>
    <row r="97" spans="1:25" ht="15" customHeight="1" x14ac:dyDescent="0.2">
      <c r="A97" s="4">
        <v>14892</v>
      </c>
      <c r="B97" s="4">
        <v>0</v>
      </c>
      <c r="C97" s="4">
        <f t="shared" si="4"/>
        <v>23</v>
      </c>
      <c r="D97" s="4">
        <v>1996</v>
      </c>
      <c r="E97" s="9">
        <v>43768.399305555598</v>
      </c>
      <c r="F97" s="4" t="s">
        <v>407</v>
      </c>
      <c r="G97" s="4">
        <v>2</v>
      </c>
      <c r="H97" s="4">
        <v>5</v>
      </c>
      <c r="I97" s="4">
        <v>1</v>
      </c>
      <c r="J97" s="4">
        <v>5</v>
      </c>
      <c r="K97" s="4">
        <v>4</v>
      </c>
      <c r="L97" s="4">
        <v>2</v>
      </c>
      <c r="M97" s="4">
        <v>1</v>
      </c>
      <c r="N97" s="4">
        <v>3</v>
      </c>
      <c r="O97" s="4">
        <v>3</v>
      </c>
      <c r="P97" s="4">
        <v>1</v>
      </c>
      <c r="Q97" s="4">
        <v>2</v>
      </c>
      <c r="R97" s="4">
        <v>1</v>
      </c>
      <c r="S97" s="4">
        <v>1</v>
      </c>
      <c r="T97" s="4">
        <v>5</v>
      </c>
      <c r="U97" s="4">
        <v>2</v>
      </c>
      <c r="V97" s="4">
        <v>5</v>
      </c>
      <c r="W97" s="4">
        <f t="shared" si="5"/>
        <v>43</v>
      </c>
      <c r="X97" s="4">
        <f t="shared" si="6"/>
        <v>-0.2717557251908399</v>
      </c>
      <c r="Y97" s="10">
        <f t="shared" si="7"/>
        <v>4.45648854961832</v>
      </c>
    </row>
    <row r="98" spans="1:25" ht="15" customHeight="1" x14ac:dyDescent="0.2">
      <c r="A98" s="4">
        <v>14123</v>
      </c>
      <c r="B98" s="4">
        <v>0</v>
      </c>
      <c r="C98" s="4">
        <f t="shared" ref="C98:C161" si="8">(2019-D98)</f>
        <v>24</v>
      </c>
      <c r="D98" s="4">
        <v>1995</v>
      </c>
      <c r="E98" s="9">
        <v>43767.886805555601</v>
      </c>
      <c r="F98" s="4" t="s">
        <v>408</v>
      </c>
      <c r="G98" s="4">
        <v>5</v>
      </c>
      <c r="H98" s="4">
        <v>5</v>
      </c>
      <c r="I98" s="4">
        <v>2</v>
      </c>
      <c r="J98" s="4">
        <v>2</v>
      </c>
      <c r="K98" s="4">
        <v>3</v>
      </c>
      <c r="L98" s="4">
        <v>1</v>
      </c>
      <c r="M98" s="4">
        <v>1</v>
      </c>
      <c r="N98" s="4">
        <v>3</v>
      </c>
      <c r="O98" s="4">
        <v>3</v>
      </c>
      <c r="P98" s="4">
        <v>1</v>
      </c>
      <c r="Q98" s="4">
        <v>1</v>
      </c>
      <c r="R98" s="4">
        <v>1</v>
      </c>
      <c r="S98" s="4">
        <v>3</v>
      </c>
      <c r="T98" s="4">
        <v>5</v>
      </c>
      <c r="U98" s="4">
        <v>2</v>
      </c>
      <c r="V98" s="4">
        <v>5</v>
      </c>
      <c r="W98" s="4">
        <f t="shared" ref="W98:W161" si="9">SUM(G98:V98)</f>
        <v>43</v>
      </c>
      <c r="X98" s="4">
        <f t="shared" ref="X98:X161" si="10">(W98-44.78)/6.55</f>
        <v>-0.2717557251908399</v>
      </c>
      <c r="Y98" s="10">
        <f t="shared" ref="Y98:Y161" si="11">(X98*2)+5</f>
        <v>4.45648854961832</v>
      </c>
    </row>
    <row r="99" spans="1:25" ht="15" customHeight="1" x14ac:dyDescent="0.2">
      <c r="A99" s="4">
        <v>13931</v>
      </c>
      <c r="B99" s="4">
        <v>0</v>
      </c>
      <c r="C99" s="4">
        <f t="shared" si="8"/>
        <v>21</v>
      </c>
      <c r="D99" s="4">
        <v>1998</v>
      </c>
      <c r="E99" s="9">
        <v>43767.895833333299</v>
      </c>
      <c r="F99" s="4" t="s">
        <v>409</v>
      </c>
      <c r="G99" s="4">
        <v>2</v>
      </c>
      <c r="H99" s="4">
        <v>4</v>
      </c>
      <c r="I99" s="4">
        <v>2</v>
      </c>
      <c r="J99" s="4">
        <v>1</v>
      </c>
      <c r="K99" s="4">
        <v>5</v>
      </c>
      <c r="L99" s="4">
        <v>2</v>
      </c>
      <c r="M99" s="4">
        <v>4</v>
      </c>
      <c r="N99" s="4">
        <v>5</v>
      </c>
      <c r="O99" s="4">
        <v>3</v>
      </c>
      <c r="P99" s="4">
        <v>1</v>
      </c>
      <c r="Q99" s="4">
        <v>2</v>
      </c>
      <c r="R99" s="4">
        <v>1</v>
      </c>
      <c r="S99" s="4">
        <v>5</v>
      </c>
      <c r="T99" s="4">
        <v>1</v>
      </c>
      <c r="U99" s="4">
        <v>1</v>
      </c>
      <c r="V99" s="4">
        <v>5</v>
      </c>
      <c r="W99" s="4">
        <f t="shared" si="9"/>
        <v>44</v>
      </c>
      <c r="X99" s="4">
        <f t="shared" si="10"/>
        <v>-0.11908396946564903</v>
      </c>
      <c r="Y99" s="10">
        <f t="shared" si="11"/>
        <v>4.7618320610687022</v>
      </c>
    </row>
    <row r="100" spans="1:25" ht="15" customHeight="1" x14ac:dyDescent="0.2">
      <c r="A100" s="4">
        <v>14985</v>
      </c>
      <c r="B100" s="4">
        <v>0</v>
      </c>
      <c r="C100" s="4">
        <f t="shared" si="8"/>
        <v>21</v>
      </c>
      <c r="D100" s="4">
        <v>1998</v>
      </c>
      <c r="E100" s="9">
        <v>43768.449305555601</v>
      </c>
      <c r="F100" s="4" t="s">
        <v>410</v>
      </c>
      <c r="G100" s="4">
        <v>2</v>
      </c>
      <c r="H100" s="4">
        <v>5</v>
      </c>
      <c r="I100" s="4">
        <v>1</v>
      </c>
      <c r="J100" s="4">
        <v>1</v>
      </c>
      <c r="K100" s="4">
        <v>4</v>
      </c>
      <c r="L100" s="4">
        <v>3</v>
      </c>
      <c r="M100" s="4">
        <v>2</v>
      </c>
      <c r="N100" s="4">
        <v>2</v>
      </c>
      <c r="O100" s="4">
        <v>2</v>
      </c>
      <c r="P100" s="4">
        <v>1</v>
      </c>
      <c r="Q100" s="4">
        <v>4</v>
      </c>
      <c r="R100" s="4">
        <v>1</v>
      </c>
      <c r="S100" s="4">
        <v>4</v>
      </c>
      <c r="T100" s="4">
        <v>5</v>
      </c>
      <c r="U100" s="4">
        <v>2</v>
      </c>
      <c r="V100" s="4">
        <v>5</v>
      </c>
      <c r="W100" s="4">
        <f t="shared" si="9"/>
        <v>44</v>
      </c>
      <c r="X100" s="4">
        <f t="shared" si="10"/>
        <v>-0.11908396946564903</v>
      </c>
      <c r="Y100" s="10">
        <f t="shared" si="11"/>
        <v>4.7618320610687022</v>
      </c>
    </row>
    <row r="101" spans="1:25" ht="15" customHeight="1" x14ac:dyDescent="0.2">
      <c r="A101" s="4">
        <v>15705</v>
      </c>
      <c r="B101" s="4">
        <v>0</v>
      </c>
      <c r="C101" s="4">
        <f t="shared" si="8"/>
        <v>21</v>
      </c>
      <c r="D101" s="4">
        <v>1998</v>
      </c>
      <c r="E101" s="9">
        <v>43768.786111111098</v>
      </c>
      <c r="F101" s="4" t="s">
        <v>411</v>
      </c>
      <c r="G101" s="4">
        <v>2</v>
      </c>
      <c r="H101" s="4">
        <v>5</v>
      </c>
      <c r="I101" s="4">
        <v>1</v>
      </c>
      <c r="J101" s="4">
        <v>4</v>
      </c>
      <c r="K101" s="4">
        <v>2</v>
      </c>
      <c r="L101" s="4">
        <v>2</v>
      </c>
      <c r="M101" s="4">
        <v>2</v>
      </c>
      <c r="N101" s="4">
        <v>2</v>
      </c>
      <c r="O101" s="4">
        <v>2</v>
      </c>
      <c r="P101" s="4">
        <v>1</v>
      </c>
      <c r="Q101" s="4">
        <v>1</v>
      </c>
      <c r="R101" s="4">
        <v>1</v>
      </c>
      <c r="S101" s="4">
        <v>5</v>
      </c>
      <c r="T101" s="4">
        <v>5</v>
      </c>
      <c r="U101" s="4">
        <v>4</v>
      </c>
      <c r="V101" s="4">
        <v>5</v>
      </c>
      <c r="W101" s="4">
        <f t="shared" si="9"/>
        <v>44</v>
      </c>
      <c r="X101" s="4">
        <f t="shared" si="10"/>
        <v>-0.11908396946564903</v>
      </c>
      <c r="Y101" s="10">
        <f t="shared" si="11"/>
        <v>4.7618320610687022</v>
      </c>
    </row>
    <row r="102" spans="1:25" ht="15" customHeight="1" x14ac:dyDescent="0.2">
      <c r="A102" s="4">
        <v>13990</v>
      </c>
      <c r="B102" s="4">
        <v>0</v>
      </c>
      <c r="C102" s="4">
        <f t="shared" si="8"/>
        <v>22</v>
      </c>
      <c r="D102" s="4">
        <v>1997</v>
      </c>
      <c r="E102" s="9">
        <v>43767.7409722222</v>
      </c>
      <c r="F102" s="4" t="s">
        <v>408</v>
      </c>
      <c r="G102" s="4">
        <v>1</v>
      </c>
      <c r="H102" s="4">
        <v>4</v>
      </c>
      <c r="I102" s="4">
        <v>1</v>
      </c>
      <c r="J102" s="4">
        <v>4</v>
      </c>
      <c r="K102" s="4">
        <v>4</v>
      </c>
      <c r="L102" s="4">
        <v>4</v>
      </c>
      <c r="M102" s="4">
        <v>2</v>
      </c>
      <c r="N102" s="4">
        <v>4</v>
      </c>
      <c r="O102" s="4">
        <v>4</v>
      </c>
      <c r="P102" s="4">
        <v>1</v>
      </c>
      <c r="Q102" s="4">
        <v>1</v>
      </c>
      <c r="R102" s="4">
        <v>1</v>
      </c>
      <c r="S102" s="4">
        <v>5</v>
      </c>
      <c r="T102" s="4">
        <v>1</v>
      </c>
      <c r="U102" s="4">
        <v>2</v>
      </c>
      <c r="V102" s="4">
        <v>5</v>
      </c>
      <c r="W102" s="4">
        <f t="shared" si="9"/>
        <v>44</v>
      </c>
      <c r="X102" s="4">
        <f t="shared" si="10"/>
        <v>-0.11908396946564903</v>
      </c>
      <c r="Y102" s="10">
        <f t="shared" si="11"/>
        <v>4.7618320610687022</v>
      </c>
    </row>
    <row r="103" spans="1:25" ht="15" customHeight="1" x14ac:dyDescent="0.2">
      <c r="A103" s="4">
        <v>16280</v>
      </c>
      <c r="B103" s="4">
        <v>0</v>
      </c>
      <c r="C103" s="4">
        <f t="shared" si="8"/>
        <v>22</v>
      </c>
      <c r="D103" s="4">
        <v>1997</v>
      </c>
      <c r="E103" s="9">
        <v>43769.502083333296</v>
      </c>
      <c r="F103" s="4" t="s">
        <v>412</v>
      </c>
      <c r="G103" s="4">
        <v>1</v>
      </c>
      <c r="H103" s="4">
        <v>2</v>
      </c>
      <c r="I103" s="4">
        <v>2</v>
      </c>
      <c r="J103" s="4">
        <v>1</v>
      </c>
      <c r="K103" s="4">
        <v>5</v>
      </c>
      <c r="L103" s="4">
        <v>3</v>
      </c>
      <c r="M103" s="4">
        <v>3</v>
      </c>
      <c r="N103" s="4">
        <v>4</v>
      </c>
      <c r="O103" s="4">
        <v>4</v>
      </c>
      <c r="P103" s="4">
        <v>4</v>
      </c>
      <c r="Q103" s="4">
        <v>3</v>
      </c>
      <c r="R103" s="4">
        <v>2</v>
      </c>
      <c r="S103" s="4">
        <v>5</v>
      </c>
      <c r="T103" s="4">
        <v>1</v>
      </c>
      <c r="U103" s="4">
        <v>1</v>
      </c>
      <c r="V103" s="4">
        <v>3</v>
      </c>
      <c r="W103" s="4">
        <f t="shared" si="9"/>
        <v>44</v>
      </c>
      <c r="X103" s="4">
        <f t="shared" si="10"/>
        <v>-0.11908396946564903</v>
      </c>
      <c r="Y103" s="10">
        <f t="shared" si="11"/>
        <v>4.7618320610687022</v>
      </c>
    </row>
    <row r="104" spans="1:25" ht="15" customHeight="1" x14ac:dyDescent="0.2">
      <c r="A104" s="4">
        <v>17061</v>
      </c>
      <c r="B104" s="4">
        <v>0</v>
      </c>
      <c r="C104" s="4">
        <f t="shared" si="8"/>
        <v>22</v>
      </c>
      <c r="D104" s="4">
        <v>1997</v>
      </c>
      <c r="E104" s="9">
        <v>43771.563888888901</v>
      </c>
      <c r="F104" s="4" t="s">
        <v>378</v>
      </c>
      <c r="G104" s="4">
        <v>4</v>
      </c>
      <c r="H104" s="4">
        <v>4</v>
      </c>
      <c r="I104" s="4">
        <v>2</v>
      </c>
      <c r="J104" s="4">
        <v>1</v>
      </c>
      <c r="K104" s="4">
        <v>4</v>
      </c>
      <c r="L104" s="4">
        <v>2</v>
      </c>
      <c r="M104" s="4">
        <v>2</v>
      </c>
      <c r="N104" s="4">
        <v>4</v>
      </c>
      <c r="O104" s="4">
        <v>4</v>
      </c>
      <c r="P104" s="4">
        <v>2</v>
      </c>
      <c r="Q104" s="4">
        <v>1</v>
      </c>
      <c r="R104" s="4">
        <v>2</v>
      </c>
      <c r="S104" s="4">
        <v>5</v>
      </c>
      <c r="T104" s="4">
        <v>1</v>
      </c>
      <c r="U104" s="4">
        <v>2</v>
      </c>
      <c r="V104" s="4">
        <v>4</v>
      </c>
      <c r="W104" s="4">
        <f t="shared" si="9"/>
        <v>44</v>
      </c>
      <c r="X104" s="4">
        <f t="shared" si="10"/>
        <v>-0.11908396946564903</v>
      </c>
      <c r="Y104" s="10">
        <f t="shared" si="11"/>
        <v>4.7618320610687022</v>
      </c>
    </row>
    <row r="105" spans="1:25" ht="15" customHeight="1" x14ac:dyDescent="0.2">
      <c r="A105" s="4">
        <v>17135</v>
      </c>
      <c r="B105" s="4">
        <v>0</v>
      </c>
      <c r="C105" s="4">
        <f t="shared" si="8"/>
        <v>22</v>
      </c>
      <c r="D105" s="4">
        <v>1997</v>
      </c>
      <c r="E105" s="9">
        <v>43771.824999999997</v>
      </c>
      <c r="F105" s="4" t="s">
        <v>413</v>
      </c>
      <c r="G105" s="4">
        <v>2</v>
      </c>
      <c r="H105" s="4">
        <v>5</v>
      </c>
      <c r="I105" s="4">
        <v>1</v>
      </c>
      <c r="J105" s="4">
        <v>5</v>
      </c>
      <c r="K105" s="4">
        <v>1</v>
      </c>
      <c r="L105" s="4">
        <v>2</v>
      </c>
      <c r="M105" s="4">
        <v>1</v>
      </c>
      <c r="N105" s="4">
        <v>4</v>
      </c>
      <c r="O105" s="4">
        <v>4</v>
      </c>
      <c r="P105" s="4">
        <v>1</v>
      </c>
      <c r="Q105" s="4">
        <v>2</v>
      </c>
      <c r="R105" s="4">
        <v>1</v>
      </c>
      <c r="S105" s="4">
        <v>2</v>
      </c>
      <c r="T105" s="4">
        <v>5</v>
      </c>
      <c r="U105" s="4">
        <v>3</v>
      </c>
      <c r="V105" s="4">
        <v>5</v>
      </c>
      <c r="W105" s="4">
        <f t="shared" si="9"/>
        <v>44</v>
      </c>
      <c r="X105" s="4">
        <f t="shared" si="10"/>
        <v>-0.11908396946564903</v>
      </c>
      <c r="Y105" s="10">
        <f t="shared" si="11"/>
        <v>4.7618320610687022</v>
      </c>
    </row>
    <row r="106" spans="1:25" ht="15" customHeight="1" x14ac:dyDescent="0.2">
      <c r="A106" s="4">
        <v>16692</v>
      </c>
      <c r="B106" s="4">
        <v>0</v>
      </c>
      <c r="C106" s="4">
        <f t="shared" si="8"/>
        <v>22</v>
      </c>
      <c r="D106" s="4">
        <v>1997</v>
      </c>
      <c r="E106" s="9">
        <v>43780.770833333299</v>
      </c>
      <c r="F106" s="4" t="s">
        <v>359</v>
      </c>
      <c r="G106" s="4">
        <v>1</v>
      </c>
      <c r="H106" s="4">
        <v>5</v>
      </c>
      <c r="I106" s="4">
        <v>1</v>
      </c>
      <c r="J106" s="4">
        <v>4</v>
      </c>
      <c r="K106" s="4">
        <v>2</v>
      </c>
      <c r="L106" s="4">
        <v>3</v>
      </c>
      <c r="M106" s="4">
        <v>2</v>
      </c>
      <c r="N106" s="4">
        <v>2</v>
      </c>
      <c r="O106" s="4">
        <v>3</v>
      </c>
      <c r="P106" s="4">
        <v>2</v>
      </c>
      <c r="Q106" s="4">
        <v>2</v>
      </c>
      <c r="R106" s="4">
        <v>2</v>
      </c>
      <c r="S106" s="4">
        <v>4</v>
      </c>
      <c r="T106" s="4">
        <v>5</v>
      </c>
      <c r="U106" s="4">
        <v>3</v>
      </c>
      <c r="V106" s="4">
        <v>3</v>
      </c>
      <c r="W106" s="4">
        <f t="shared" si="9"/>
        <v>44</v>
      </c>
      <c r="X106" s="4">
        <f t="shared" si="10"/>
        <v>-0.11908396946564903</v>
      </c>
      <c r="Y106" s="10">
        <f t="shared" si="11"/>
        <v>4.7618320610687022</v>
      </c>
    </row>
    <row r="107" spans="1:25" ht="15" customHeight="1" x14ac:dyDescent="0.2">
      <c r="A107" s="4">
        <v>14812</v>
      </c>
      <c r="B107" s="4">
        <v>0</v>
      </c>
      <c r="C107" s="4">
        <f t="shared" si="8"/>
        <v>23</v>
      </c>
      <c r="D107" s="4">
        <v>1996</v>
      </c>
      <c r="E107" s="9">
        <v>43768.380555555603</v>
      </c>
      <c r="G107" s="4">
        <v>3</v>
      </c>
      <c r="H107" s="4">
        <v>4</v>
      </c>
      <c r="I107" s="4">
        <v>1</v>
      </c>
      <c r="J107" s="4">
        <v>4</v>
      </c>
      <c r="K107" s="4">
        <v>1</v>
      </c>
      <c r="L107" s="4">
        <v>4</v>
      </c>
      <c r="M107" s="4">
        <v>1</v>
      </c>
      <c r="N107" s="4">
        <v>4</v>
      </c>
      <c r="O107" s="4">
        <v>3</v>
      </c>
      <c r="P107" s="4">
        <v>1</v>
      </c>
      <c r="Q107" s="4">
        <v>1</v>
      </c>
      <c r="R107" s="4">
        <v>1</v>
      </c>
      <c r="S107" s="4">
        <v>5</v>
      </c>
      <c r="T107" s="4">
        <v>5</v>
      </c>
      <c r="U107" s="4">
        <v>1</v>
      </c>
      <c r="V107" s="4">
        <v>5</v>
      </c>
      <c r="W107" s="4">
        <f t="shared" si="9"/>
        <v>44</v>
      </c>
      <c r="X107" s="4">
        <f t="shared" si="10"/>
        <v>-0.11908396946564903</v>
      </c>
      <c r="Y107" s="10">
        <f t="shared" si="11"/>
        <v>4.7618320610687022</v>
      </c>
    </row>
    <row r="108" spans="1:25" ht="15" customHeight="1" x14ac:dyDescent="0.2">
      <c r="A108" s="4">
        <v>16200</v>
      </c>
      <c r="B108" s="4">
        <v>0</v>
      </c>
      <c r="C108" s="4">
        <f t="shared" si="8"/>
        <v>23</v>
      </c>
      <c r="D108" s="4">
        <v>1996</v>
      </c>
      <c r="E108" s="9">
        <v>43769.466666666704</v>
      </c>
      <c r="G108" s="4">
        <v>3</v>
      </c>
      <c r="H108" s="4">
        <v>4</v>
      </c>
      <c r="I108" s="4">
        <v>1</v>
      </c>
      <c r="J108" s="4">
        <v>2</v>
      </c>
      <c r="K108" s="4">
        <v>3</v>
      </c>
      <c r="L108" s="4">
        <v>5</v>
      </c>
      <c r="M108" s="4">
        <v>2</v>
      </c>
      <c r="N108" s="4">
        <v>5</v>
      </c>
      <c r="O108" s="4">
        <v>5</v>
      </c>
      <c r="P108" s="4">
        <v>1</v>
      </c>
      <c r="Q108" s="4">
        <v>1</v>
      </c>
      <c r="R108" s="4">
        <v>1</v>
      </c>
      <c r="S108" s="4">
        <v>4</v>
      </c>
      <c r="T108" s="4">
        <v>1</v>
      </c>
      <c r="U108" s="4">
        <v>1</v>
      </c>
      <c r="V108" s="4">
        <v>5</v>
      </c>
      <c r="W108" s="4">
        <f t="shared" si="9"/>
        <v>44</v>
      </c>
      <c r="X108" s="4">
        <f t="shared" si="10"/>
        <v>-0.11908396946564903</v>
      </c>
      <c r="Y108" s="10">
        <f t="shared" si="11"/>
        <v>4.7618320610687022</v>
      </c>
    </row>
    <row r="109" spans="1:25" ht="15" customHeight="1" x14ac:dyDescent="0.2">
      <c r="A109" s="4">
        <v>16503</v>
      </c>
      <c r="B109" s="4">
        <v>0</v>
      </c>
      <c r="C109" s="4">
        <f t="shared" si="8"/>
        <v>23</v>
      </c>
      <c r="D109" s="4">
        <v>1996</v>
      </c>
      <c r="E109" s="9">
        <v>43769.775694444397</v>
      </c>
      <c r="F109" s="4" t="s">
        <v>414</v>
      </c>
      <c r="G109" s="4">
        <v>2</v>
      </c>
      <c r="H109" s="4">
        <v>2</v>
      </c>
      <c r="I109" s="4">
        <v>4</v>
      </c>
      <c r="J109" s="4">
        <v>1</v>
      </c>
      <c r="K109" s="4">
        <v>4</v>
      </c>
      <c r="L109" s="4">
        <v>4</v>
      </c>
      <c r="M109" s="4">
        <v>2</v>
      </c>
      <c r="N109" s="4">
        <v>5</v>
      </c>
      <c r="O109" s="4">
        <v>5</v>
      </c>
      <c r="P109" s="4">
        <v>1</v>
      </c>
      <c r="Q109" s="4">
        <v>1</v>
      </c>
      <c r="R109" s="4">
        <v>1</v>
      </c>
      <c r="S109" s="4">
        <v>5</v>
      </c>
      <c r="T109" s="4">
        <v>1</v>
      </c>
      <c r="U109" s="4">
        <v>1</v>
      </c>
      <c r="V109" s="4">
        <v>5</v>
      </c>
      <c r="W109" s="4">
        <f t="shared" si="9"/>
        <v>44</v>
      </c>
      <c r="X109" s="4">
        <f t="shared" si="10"/>
        <v>-0.11908396946564903</v>
      </c>
      <c r="Y109" s="10">
        <f t="shared" si="11"/>
        <v>4.7618320610687022</v>
      </c>
    </row>
    <row r="110" spans="1:25" ht="15" customHeight="1" x14ac:dyDescent="0.2">
      <c r="A110" s="4">
        <v>17902</v>
      </c>
      <c r="B110" s="4">
        <v>0</v>
      </c>
      <c r="C110" s="4">
        <f t="shared" si="8"/>
        <v>23</v>
      </c>
      <c r="D110" s="4">
        <v>1996</v>
      </c>
      <c r="E110" s="9">
        <v>43775.9506944444</v>
      </c>
      <c r="F110" s="4" t="s">
        <v>415</v>
      </c>
      <c r="G110" s="4">
        <v>2</v>
      </c>
      <c r="H110" s="4">
        <v>5</v>
      </c>
      <c r="I110" s="4">
        <v>1</v>
      </c>
      <c r="J110" s="4">
        <v>1</v>
      </c>
      <c r="K110" s="4">
        <v>5</v>
      </c>
      <c r="L110" s="4">
        <v>2</v>
      </c>
      <c r="M110" s="4">
        <v>2</v>
      </c>
      <c r="N110" s="4">
        <v>5</v>
      </c>
      <c r="O110" s="4">
        <v>2</v>
      </c>
      <c r="P110" s="4">
        <v>1</v>
      </c>
      <c r="Q110" s="4">
        <v>1</v>
      </c>
      <c r="R110" s="4">
        <v>1</v>
      </c>
      <c r="S110" s="4">
        <v>5</v>
      </c>
      <c r="T110" s="4">
        <v>5</v>
      </c>
      <c r="U110" s="4">
        <v>1</v>
      </c>
      <c r="V110" s="4">
        <v>5</v>
      </c>
      <c r="W110" s="4">
        <f t="shared" si="9"/>
        <v>44</v>
      </c>
      <c r="X110" s="4">
        <f t="shared" si="10"/>
        <v>-0.11908396946564903</v>
      </c>
      <c r="Y110" s="10">
        <f t="shared" si="11"/>
        <v>4.7618320610687022</v>
      </c>
    </row>
    <row r="111" spans="1:25" ht="15" customHeight="1" x14ac:dyDescent="0.2">
      <c r="A111" s="4">
        <v>13970</v>
      </c>
      <c r="B111" s="4">
        <v>0</v>
      </c>
      <c r="C111" s="4">
        <f t="shared" si="8"/>
        <v>23</v>
      </c>
      <c r="D111" s="4">
        <v>1996</v>
      </c>
      <c r="E111" s="9">
        <v>43780.847916666702</v>
      </c>
      <c r="F111" s="4" t="s">
        <v>361</v>
      </c>
      <c r="G111" s="4">
        <v>1</v>
      </c>
      <c r="H111" s="4">
        <v>4</v>
      </c>
      <c r="I111" s="4">
        <v>1</v>
      </c>
      <c r="J111" s="4">
        <v>2</v>
      </c>
      <c r="K111" s="4">
        <v>5</v>
      </c>
      <c r="L111" s="4">
        <v>5</v>
      </c>
      <c r="M111" s="4">
        <v>2</v>
      </c>
      <c r="N111" s="4">
        <v>5</v>
      </c>
      <c r="O111" s="4">
        <v>5</v>
      </c>
      <c r="P111" s="4">
        <v>1</v>
      </c>
      <c r="Q111" s="4">
        <v>1</v>
      </c>
      <c r="R111" s="4">
        <v>1</v>
      </c>
      <c r="S111" s="4">
        <v>4</v>
      </c>
      <c r="T111" s="4">
        <v>1</v>
      </c>
      <c r="U111" s="4">
        <v>1</v>
      </c>
      <c r="V111" s="4">
        <v>5</v>
      </c>
      <c r="W111" s="4">
        <f t="shared" si="9"/>
        <v>44</v>
      </c>
      <c r="X111" s="4">
        <f t="shared" si="10"/>
        <v>-0.11908396946564903</v>
      </c>
      <c r="Y111" s="10">
        <f t="shared" si="11"/>
        <v>4.7618320610687022</v>
      </c>
    </row>
    <row r="112" spans="1:25" ht="15" customHeight="1" x14ac:dyDescent="0.2">
      <c r="A112" s="4">
        <v>13887</v>
      </c>
      <c r="B112" s="4">
        <v>0</v>
      </c>
      <c r="C112" s="4">
        <f t="shared" si="8"/>
        <v>25</v>
      </c>
      <c r="D112" s="4">
        <v>1994</v>
      </c>
      <c r="E112" s="9">
        <v>43767.7097222222</v>
      </c>
      <c r="F112" s="4" t="s">
        <v>359</v>
      </c>
      <c r="G112" s="4">
        <v>3</v>
      </c>
      <c r="H112" s="4">
        <v>4</v>
      </c>
      <c r="I112" s="4">
        <v>1</v>
      </c>
      <c r="J112" s="4">
        <v>2</v>
      </c>
      <c r="K112" s="4">
        <v>4</v>
      </c>
      <c r="L112" s="4">
        <v>4</v>
      </c>
      <c r="M112" s="4">
        <v>2</v>
      </c>
      <c r="N112" s="4">
        <v>4</v>
      </c>
      <c r="O112" s="4">
        <v>4</v>
      </c>
      <c r="P112" s="4">
        <v>1</v>
      </c>
      <c r="Q112" s="4">
        <v>2</v>
      </c>
      <c r="R112" s="4">
        <v>2</v>
      </c>
      <c r="S112" s="4">
        <v>4</v>
      </c>
      <c r="T112" s="4">
        <v>4</v>
      </c>
      <c r="U112" s="4">
        <v>2</v>
      </c>
      <c r="V112" s="4">
        <v>1</v>
      </c>
      <c r="W112" s="4">
        <f t="shared" si="9"/>
        <v>44</v>
      </c>
      <c r="X112" s="4">
        <f t="shared" si="10"/>
        <v>-0.11908396946564903</v>
      </c>
      <c r="Y112" s="10">
        <f t="shared" si="11"/>
        <v>4.7618320610687022</v>
      </c>
    </row>
    <row r="113" spans="1:25" ht="15" customHeight="1" x14ac:dyDescent="0.2">
      <c r="A113" s="4">
        <v>13534</v>
      </c>
      <c r="B113" s="4">
        <v>0</v>
      </c>
      <c r="C113" s="4">
        <f t="shared" si="8"/>
        <v>20</v>
      </c>
      <c r="D113" s="4">
        <v>1999</v>
      </c>
      <c r="E113" s="9">
        <v>43767.509722222203</v>
      </c>
      <c r="F113" s="4" t="s">
        <v>378</v>
      </c>
      <c r="G113" s="4">
        <v>4</v>
      </c>
      <c r="H113" s="4">
        <v>4</v>
      </c>
      <c r="I113" s="4">
        <v>1</v>
      </c>
      <c r="J113" s="4">
        <v>1</v>
      </c>
      <c r="K113" s="4">
        <v>4</v>
      </c>
      <c r="L113" s="4">
        <v>4</v>
      </c>
      <c r="M113" s="4">
        <v>4</v>
      </c>
      <c r="N113" s="4">
        <v>3</v>
      </c>
      <c r="O113" s="4">
        <v>1</v>
      </c>
      <c r="P113" s="4">
        <v>1</v>
      </c>
      <c r="Q113" s="4">
        <v>1</v>
      </c>
      <c r="R113" s="4">
        <v>1</v>
      </c>
      <c r="S113" s="4">
        <v>4</v>
      </c>
      <c r="T113" s="4">
        <v>5</v>
      </c>
      <c r="U113" s="4">
        <v>2</v>
      </c>
      <c r="V113" s="4">
        <v>5</v>
      </c>
      <c r="W113" s="4">
        <f t="shared" si="9"/>
        <v>45</v>
      </c>
      <c r="X113" s="4">
        <f t="shared" si="10"/>
        <v>3.3587786259541813E-2</v>
      </c>
      <c r="Y113" s="10">
        <f t="shared" si="11"/>
        <v>5.0671755725190835</v>
      </c>
    </row>
    <row r="114" spans="1:25" ht="15" customHeight="1" x14ac:dyDescent="0.2">
      <c r="A114" s="4">
        <v>17277</v>
      </c>
      <c r="B114" s="4">
        <v>0</v>
      </c>
      <c r="C114" s="4">
        <f t="shared" si="8"/>
        <v>22</v>
      </c>
      <c r="D114" s="4">
        <v>1997</v>
      </c>
      <c r="E114" s="9">
        <v>43772.743750000001</v>
      </c>
      <c r="G114" s="4">
        <v>3</v>
      </c>
      <c r="H114" s="4">
        <v>5</v>
      </c>
      <c r="I114" s="4">
        <v>1</v>
      </c>
      <c r="J114" s="4">
        <v>2</v>
      </c>
      <c r="K114" s="4">
        <v>2</v>
      </c>
      <c r="L114" s="4">
        <v>5</v>
      </c>
      <c r="M114" s="4">
        <v>1</v>
      </c>
      <c r="N114" s="4">
        <v>1</v>
      </c>
      <c r="O114" s="4">
        <v>1</v>
      </c>
      <c r="P114" s="4">
        <v>1</v>
      </c>
      <c r="Q114" s="4">
        <v>4</v>
      </c>
      <c r="R114" s="4">
        <v>2</v>
      </c>
      <c r="S114" s="4">
        <v>5</v>
      </c>
      <c r="T114" s="4">
        <v>5</v>
      </c>
      <c r="U114" s="4">
        <v>2</v>
      </c>
      <c r="V114" s="4">
        <v>5</v>
      </c>
      <c r="W114" s="4">
        <f t="shared" si="9"/>
        <v>45</v>
      </c>
      <c r="X114" s="4">
        <f t="shared" si="10"/>
        <v>3.3587786259541813E-2</v>
      </c>
      <c r="Y114" s="10">
        <f t="shared" si="11"/>
        <v>5.0671755725190835</v>
      </c>
    </row>
    <row r="115" spans="1:25" ht="15" customHeight="1" x14ac:dyDescent="0.2">
      <c r="A115" s="4">
        <v>13895</v>
      </c>
      <c r="B115" s="4">
        <v>0</v>
      </c>
      <c r="C115" s="4">
        <f t="shared" si="8"/>
        <v>23</v>
      </c>
      <c r="D115" s="4">
        <v>1996</v>
      </c>
      <c r="E115" s="9">
        <v>43767.716666666704</v>
      </c>
      <c r="F115" s="4" t="s">
        <v>359</v>
      </c>
      <c r="G115" s="4">
        <v>3</v>
      </c>
      <c r="H115" s="4">
        <v>5</v>
      </c>
      <c r="I115" s="4">
        <v>1</v>
      </c>
      <c r="J115" s="4">
        <v>1</v>
      </c>
      <c r="K115" s="4">
        <v>5</v>
      </c>
      <c r="L115" s="4">
        <v>5</v>
      </c>
      <c r="M115" s="4">
        <v>3</v>
      </c>
      <c r="N115" s="4">
        <v>4</v>
      </c>
      <c r="O115" s="4">
        <v>5</v>
      </c>
      <c r="P115" s="4">
        <v>1</v>
      </c>
      <c r="Q115" s="4">
        <v>1</v>
      </c>
      <c r="R115" s="4">
        <v>1</v>
      </c>
      <c r="S115" s="4">
        <v>5</v>
      </c>
      <c r="T115" s="4">
        <v>1</v>
      </c>
      <c r="U115" s="4">
        <v>2</v>
      </c>
      <c r="V115" s="4">
        <v>2</v>
      </c>
      <c r="W115" s="4">
        <f t="shared" si="9"/>
        <v>45</v>
      </c>
      <c r="X115" s="4">
        <f t="shared" si="10"/>
        <v>3.3587786259541813E-2</v>
      </c>
      <c r="Y115" s="10">
        <f t="shared" si="11"/>
        <v>5.0671755725190835</v>
      </c>
    </row>
    <row r="116" spans="1:25" ht="15" customHeight="1" x14ac:dyDescent="0.2">
      <c r="A116" s="4">
        <v>14513</v>
      </c>
      <c r="B116" s="4">
        <v>0</v>
      </c>
      <c r="C116" s="4">
        <f t="shared" si="8"/>
        <v>24</v>
      </c>
      <c r="D116" s="4">
        <v>1995</v>
      </c>
      <c r="E116" s="9">
        <v>43767.929166666698</v>
      </c>
      <c r="F116" s="4" t="s">
        <v>378</v>
      </c>
      <c r="G116" s="4">
        <v>4</v>
      </c>
      <c r="H116" s="4">
        <v>1</v>
      </c>
      <c r="I116" s="4">
        <v>2</v>
      </c>
      <c r="J116" s="4">
        <v>2</v>
      </c>
      <c r="K116" s="4">
        <v>2</v>
      </c>
      <c r="L116" s="4">
        <v>5</v>
      </c>
      <c r="M116" s="4">
        <v>5</v>
      </c>
      <c r="N116" s="4">
        <v>4</v>
      </c>
      <c r="O116" s="4">
        <v>4</v>
      </c>
      <c r="P116" s="4">
        <v>1</v>
      </c>
      <c r="Q116" s="4">
        <v>2</v>
      </c>
      <c r="R116" s="4">
        <v>2</v>
      </c>
      <c r="S116" s="4">
        <v>5</v>
      </c>
      <c r="T116" s="4">
        <v>1</v>
      </c>
      <c r="U116" s="4">
        <v>1</v>
      </c>
      <c r="V116" s="4">
        <v>4</v>
      </c>
      <c r="W116" s="4">
        <f t="shared" si="9"/>
        <v>45</v>
      </c>
      <c r="X116" s="4">
        <f t="shared" si="10"/>
        <v>3.3587786259541813E-2</v>
      </c>
      <c r="Y116" s="10">
        <f t="shared" si="11"/>
        <v>5.0671755725190835</v>
      </c>
    </row>
    <row r="117" spans="1:25" ht="15" customHeight="1" x14ac:dyDescent="0.2">
      <c r="A117" s="4">
        <v>17605</v>
      </c>
      <c r="B117" s="4">
        <v>0</v>
      </c>
      <c r="C117" s="4">
        <f t="shared" si="8"/>
        <v>24</v>
      </c>
      <c r="D117" s="4">
        <v>1995</v>
      </c>
      <c r="E117" s="9">
        <v>43774.569444444503</v>
      </c>
      <c r="F117" s="4" t="s">
        <v>416</v>
      </c>
      <c r="G117" s="4">
        <v>1</v>
      </c>
      <c r="H117" s="4">
        <v>5</v>
      </c>
      <c r="I117" s="4">
        <v>1</v>
      </c>
      <c r="J117" s="4">
        <v>5</v>
      </c>
      <c r="K117" s="4">
        <v>1</v>
      </c>
      <c r="L117" s="4">
        <v>5</v>
      </c>
      <c r="M117" s="4">
        <v>1</v>
      </c>
      <c r="N117" s="4">
        <v>1</v>
      </c>
      <c r="O117" s="4">
        <v>3</v>
      </c>
      <c r="P117" s="4">
        <v>1</v>
      </c>
      <c r="Q117" s="4">
        <v>4</v>
      </c>
      <c r="R117" s="4">
        <v>1</v>
      </c>
      <c r="S117" s="4">
        <v>4</v>
      </c>
      <c r="T117" s="4">
        <v>5</v>
      </c>
      <c r="U117" s="4">
        <v>3</v>
      </c>
      <c r="V117" s="4">
        <v>5</v>
      </c>
      <c r="W117" s="4">
        <f t="shared" si="9"/>
        <v>46</v>
      </c>
      <c r="X117" s="4">
        <f t="shared" si="10"/>
        <v>0.18625954198473266</v>
      </c>
      <c r="Y117" s="10">
        <f t="shared" si="11"/>
        <v>5.3725190839694656</v>
      </c>
    </row>
    <row r="118" spans="1:25" ht="15" customHeight="1" x14ac:dyDescent="0.2">
      <c r="A118" s="4">
        <v>15805</v>
      </c>
      <c r="B118" s="4">
        <v>0</v>
      </c>
      <c r="C118" s="4">
        <f t="shared" si="8"/>
        <v>25</v>
      </c>
      <c r="D118" s="4">
        <v>1994</v>
      </c>
      <c r="E118" s="9">
        <v>43769.645833333299</v>
      </c>
      <c r="F118" s="4" t="s">
        <v>417</v>
      </c>
      <c r="G118" s="4">
        <v>2</v>
      </c>
      <c r="H118" s="4">
        <v>4</v>
      </c>
      <c r="I118" s="4">
        <v>1</v>
      </c>
      <c r="J118" s="4">
        <v>2</v>
      </c>
      <c r="K118" s="4">
        <v>4</v>
      </c>
      <c r="L118" s="4">
        <v>3</v>
      </c>
      <c r="M118" s="4">
        <v>4</v>
      </c>
      <c r="N118" s="4">
        <v>4</v>
      </c>
      <c r="O118" s="4">
        <v>4</v>
      </c>
      <c r="P118" s="4">
        <v>1</v>
      </c>
      <c r="Q118" s="4">
        <v>1</v>
      </c>
      <c r="R118" s="4">
        <v>1</v>
      </c>
      <c r="S118" s="4">
        <v>4</v>
      </c>
      <c r="T118" s="4">
        <v>5</v>
      </c>
      <c r="U118" s="4">
        <v>2</v>
      </c>
      <c r="V118" s="4">
        <v>4</v>
      </c>
      <c r="W118" s="4">
        <f t="shared" si="9"/>
        <v>46</v>
      </c>
      <c r="X118" s="4">
        <f t="shared" si="10"/>
        <v>0.18625954198473266</v>
      </c>
      <c r="Y118" s="10">
        <f t="shared" si="11"/>
        <v>5.3725190839694656</v>
      </c>
    </row>
    <row r="119" spans="1:25" ht="15" customHeight="1" x14ac:dyDescent="0.2">
      <c r="A119" s="4">
        <v>15497</v>
      </c>
      <c r="B119" s="4">
        <v>0</v>
      </c>
      <c r="C119" s="4">
        <f t="shared" si="8"/>
        <v>21</v>
      </c>
      <c r="D119" s="4">
        <v>1998</v>
      </c>
      <c r="E119" s="9">
        <v>43769.749305555597</v>
      </c>
      <c r="F119" s="4" t="s">
        <v>418</v>
      </c>
      <c r="G119" s="4">
        <v>2</v>
      </c>
      <c r="H119" s="4">
        <v>1</v>
      </c>
      <c r="I119" s="4">
        <v>5</v>
      </c>
      <c r="J119" s="4">
        <v>2</v>
      </c>
      <c r="K119" s="4">
        <v>2</v>
      </c>
      <c r="L119" s="4">
        <v>2</v>
      </c>
      <c r="M119" s="4">
        <v>2</v>
      </c>
      <c r="N119" s="4">
        <v>4</v>
      </c>
      <c r="O119" s="4">
        <v>4</v>
      </c>
      <c r="P119" s="4">
        <v>1</v>
      </c>
      <c r="Q119" s="4">
        <v>4</v>
      </c>
      <c r="R119" s="4">
        <v>1</v>
      </c>
      <c r="S119" s="4">
        <v>5</v>
      </c>
      <c r="T119" s="4">
        <v>5</v>
      </c>
      <c r="U119" s="4">
        <v>2</v>
      </c>
      <c r="V119" s="4">
        <v>5</v>
      </c>
      <c r="W119" s="4">
        <f t="shared" si="9"/>
        <v>47</v>
      </c>
      <c r="X119" s="4">
        <f t="shared" si="10"/>
        <v>0.33893129770992347</v>
      </c>
      <c r="Y119" s="10">
        <f t="shared" si="11"/>
        <v>5.6778625954198469</v>
      </c>
    </row>
    <row r="120" spans="1:25" ht="15" customHeight="1" x14ac:dyDescent="0.2">
      <c r="A120" s="4">
        <v>17527</v>
      </c>
      <c r="B120" s="4">
        <v>0</v>
      </c>
      <c r="C120" s="4">
        <f t="shared" si="8"/>
        <v>22</v>
      </c>
      <c r="D120" s="4">
        <v>1997</v>
      </c>
      <c r="E120" s="9">
        <v>43773.824999999997</v>
      </c>
      <c r="F120" s="4" t="s">
        <v>366</v>
      </c>
      <c r="G120" s="4">
        <v>3</v>
      </c>
      <c r="H120" s="4">
        <v>4</v>
      </c>
      <c r="I120" s="4">
        <v>3</v>
      </c>
      <c r="J120" s="4">
        <v>2</v>
      </c>
      <c r="K120" s="4">
        <v>5</v>
      </c>
      <c r="L120" s="4">
        <v>4</v>
      </c>
      <c r="M120" s="4">
        <v>1</v>
      </c>
      <c r="N120" s="4">
        <v>4</v>
      </c>
      <c r="O120" s="4">
        <v>4</v>
      </c>
      <c r="P120" s="4">
        <v>1</v>
      </c>
      <c r="Q120" s="4">
        <v>5</v>
      </c>
      <c r="R120" s="4">
        <v>3</v>
      </c>
      <c r="S120" s="4">
        <v>4</v>
      </c>
      <c r="T120" s="4">
        <v>1</v>
      </c>
      <c r="U120" s="4">
        <v>2</v>
      </c>
      <c r="V120" s="4">
        <v>1</v>
      </c>
      <c r="W120" s="4">
        <f t="shared" si="9"/>
        <v>47</v>
      </c>
      <c r="X120" s="4">
        <f t="shared" si="10"/>
        <v>0.33893129770992347</v>
      </c>
      <c r="Y120" s="10">
        <f t="shared" si="11"/>
        <v>5.6778625954198469</v>
      </c>
    </row>
    <row r="121" spans="1:25" ht="15" customHeight="1" x14ac:dyDescent="0.2">
      <c r="A121" s="4">
        <v>13386</v>
      </c>
      <c r="B121" s="4">
        <v>0</v>
      </c>
      <c r="C121" s="4">
        <f t="shared" si="8"/>
        <v>23</v>
      </c>
      <c r="D121" s="4">
        <v>1996</v>
      </c>
      <c r="E121" s="9">
        <v>43767.413888888899</v>
      </c>
      <c r="F121" s="4" t="s">
        <v>419</v>
      </c>
      <c r="G121" s="4">
        <v>4</v>
      </c>
      <c r="H121" s="4">
        <v>2</v>
      </c>
      <c r="I121" s="4">
        <v>5</v>
      </c>
      <c r="J121" s="4">
        <v>5</v>
      </c>
      <c r="K121" s="4">
        <v>5</v>
      </c>
      <c r="L121" s="4">
        <v>3</v>
      </c>
      <c r="M121" s="4">
        <v>2</v>
      </c>
      <c r="N121" s="4">
        <v>4</v>
      </c>
      <c r="O121" s="4">
        <v>1</v>
      </c>
      <c r="P121" s="4">
        <v>1</v>
      </c>
      <c r="Q121" s="4">
        <v>4</v>
      </c>
      <c r="R121" s="4">
        <v>2</v>
      </c>
      <c r="S121" s="4">
        <v>5</v>
      </c>
      <c r="T121" s="4">
        <v>1</v>
      </c>
      <c r="U121" s="4">
        <v>1</v>
      </c>
      <c r="V121" s="4">
        <v>2</v>
      </c>
      <c r="W121" s="4">
        <f t="shared" si="9"/>
        <v>47</v>
      </c>
      <c r="X121" s="4">
        <f t="shared" si="10"/>
        <v>0.33893129770992347</v>
      </c>
      <c r="Y121" s="10">
        <f t="shared" si="11"/>
        <v>5.6778625954198469</v>
      </c>
    </row>
    <row r="122" spans="1:25" ht="15" customHeight="1" x14ac:dyDescent="0.2">
      <c r="A122" s="4">
        <v>13681</v>
      </c>
      <c r="B122" s="4">
        <v>0</v>
      </c>
      <c r="C122" s="4">
        <f t="shared" si="8"/>
        <v>20</v>
      </c>
      <c r="D122" s="4">
        <v>1999</v>
      </c>
      <c r="E122" s="9">
        <v>43767.624305555597</v>
      </c>
      <c r="F122" s="4" t="s">
        <v>420</v>
      </c>
      <c r="G122" s="4">
        <v>2</v>
      </c>
      <c r="H122" s="4">
        <v>5</v>
      </c>
      <c r="I122" s="4">
        <v>4</v>
      </c>
      <c r="J122" s="4">
        <v>5</v>
      </c>
      <c r="K122" s="4">
        <v>3</v>
      </c>
      <c r="L122" s="4">
        <v>4</v>
      </c>
      <c r="M122" s="4">
        <v>4</v>
      </c>
      <c r="N122" s="4">
        <v>2</v>
      </c>
      <c r="O122" s="4">
        <v>3</v>
      </c>
      <c r="P122" s="4">
        <v>1</v>
      </c>
      <c r="Q122" s="4">
        <v>2</v>
      </c>
      <c r="R122" s="4">
        <v>1</v>
      </c>
      <c r="S122" s="4">
        <v>4</v>
      </c>
      <c r="T122" s="4">
        <v>2</v>
      </c>
      <c r="U122" s="4">
        <v>2</v>
      </c>
      <c r="V122" s="4">
        <v>4</v>
      </c>
      <c r="W122" s="4">
        <f t="shared" si="9"/>
        <v>48</v>
      </c>
      <c r="X122" s="4">
        <f t="shared" si="10"/>
        <v>0.49160305343511435</v>
      </c>
      <c r="Y122" s="10">
        <f t="shared" si="11"/>
        <v>5.9832061068702291</v>
      </c>
    </row>
    <row r="123" spans="1:25" ht="15" customHeight="1" x14ac:dyDescent="0.2">
      <c r="A123" s="4">
        <v>14062</v>
      </c>
      <c r="B123" s="4">
        <v>0</v>
      </c>
      <c r="C123" s="4">
        <f t="shared" si="8"/>
        <v>20</v>
      </c>
      <c r="D123" s="4">
        <v>1999</v>
      </c>
      <c r="E123" s="9">
        <v>43767.815277777801</v>
      </c>
      <c r="F123" s="4" t="s">
        <v>361</v>
      </c>
      <c r="G123" s="4">
        <v>5</v>
      </c>
      <c r="H123" s="4">
        <v>4</v>
      </c>
      <c r="I123" s="4">
        <v>2</v>
      </c>
      <c r="J123" s="4">
        <v>4</v>
      </c>
      <c r="K123" s="4">
        <v>1</v>
      </c>
      <c r="L123" s="4">
        <v>4</v>
      </c>
      <c r="M123" s="4">
        <v>5</v>
      </c>
      <c r="N123" s="4">
        <v>3</v>
      </c>
      <c r="O123" s="4">
        <v>3</v>
      </c>
      <c r="P123" s="4">
        <v>1</v>
      </c>
      <c r="Q123" s="4">
        <v>2</v>
      </c>
      <c r="R123" s="4">
        <v>1</v>
      </c>
      <c r="S123" s="4">
        <v>5</v>
      </c>
      <c r="T123" s="4">
        <v>1</v>
      </c>
      <c r="U123" s="4">
        <v>2</v>
      </c>
      <c r="V123" s="4">
        <v>5</v>
      </c>
      <c r="W123" s="4">
        <f t="shared" si="9"/>
        <v>48</v>
      </c>
      <c r="X123" s="4">
        <f t="shared" si="10"/>
        <v>0.49160305343511435</v>
      </c>
      <c r="Y123" s="10">
        <f t="shared" si="11"/>
        <v>5.9832061068702291</v>
      </c>
    </row>
    <row r="124" spans="1:25" ht="15" customHeight="1" x14ac:dyDescent="0.2">
      <c r="A124" s="4">
        <v>17664</v>
      </c>
      <c r="B124" s="4">
        <v>0</v>
      </c>
      <c r="C124" s="4">
        <f t="shared" si="8"/>
        <v>20</v>
      </c>
      <c r="D124" s="4">
        <v>1999</v>
      </c>
      <c r="E124" s="9">
        <v>43774.775694444397</v>
      </c>
      <c r="F124" s="4" t="s">
        <v>421</v>
      </c>
      <c r="G124" s="4">
        <v>2</v>
      </c>
      <c r="H124" s="4">
        <v>2</v>
      </c>
      <c r="I124" s="4">
        <v>2</v>
      </c>
      <c r="J124" s="4">
        <v>4</v>
      </c>
      <c r="K124" s="4">
        <v>4</v>
      </c>
      <c r="L124" s="4">
        <v>5</v>
      </c>
      <c r="M124" s="4">
        <v>4</v>
      </c>
      <c r="N124" s="4">
        <v>3</v>
      </c>
      <c r="O124" s="4">
        <v>1</v>
      </c>
      <c r="P124" s="4">
        <v>2</v>
      </c>
      <c r="Q124" s="4">
        <v>4</v>
      </c>
      <c r="R124" s="4">
        <v>2</v>
      </c>
      <c r="S124" s="4">
        <v>5</v>
      </c>
      <c r="T124" s="4">
        <v>2</v>
      </c>
      <c r="U124" s="4">
        <v>1</v>
      </c>
      <c r="V124" s="4">
        <v>5</v>
      </c>
      <c r="W124" s="4">
        <f t="shared" si="9"/>
        <v>48</v>
      </c>
      <c r="X124" s="4">
        <f t="shared" si="10"/>
        <v>0.49160305343511435</v>
      </c>
      <c r="Y124" s="10">
        <f t="shared" si="11"/>
        <v>5.9832061068702291</v>
      </c>
    </row>
    <row r="125" spans="1:25" ht="15" customHeight="1" x14ac:dyDescent="0.2">
      <c r="A125" s="4">
        <v>13767</v>
      </c>
      <c r="B125" s="4">
        <v>0</v>
      </c>
      <c r="C125" s="4">
        <f t="shared" si="8"/>
        <v>21</v>
      </c>
      <c r="D125" s="4">
        <v>1998</v>
      </c>
      <c r="E125" s="9">
        <v>43767.655555555597</v>
      </c>
      <c r="G125" s="4">
        <v>1</v>
      </c>
      <c r="H125" s="4">
        <v>2</v>
      </c>
      <c r="I125" s="4">
        <v>1</v>
      </c>
      <c r="J125" s="4">
        <v>5</v>
      </c>
      <c r="K125" s="4">
        <v>3</v>
      </c>
      <c r="L125" s="4">
        <v>4</v>
      </c>
      <c r="M125" s="4">
        <v>1</v>
      </c>
      <c r="N125" s="4">
        <v>3</v>
      </c>
      <c r="O125" s="4">
        <v>4</v>
      </c>
      <c r="P125" s="4">
        <v>1</v>
      </c>
      <c r="Q125" s="4">
        <v>3</v>
      </c>
      <c r="R125" s="4">
        <v>2</v>
      </c>
      <c r="S125" s="4">
        <v>4</v>
      </c>
      <c r="T125" s="4">
        <v>5</v>
      </c>
      <c r="U125" s="4">
        <v>4</v>
      </c>
      <c r="V125" s="4">
        <v>5</v>
      </c>
      <c r="W125" s="4">
        <f t="shared" si="9"/>
        <v>48</v>
      </c>
      <c r="X125" s="4">
        <f t="shared" si="10"/>
        <v>0.49160305343511435</v>
      </c>
      <c r="Y125" s="10">
        <f t="shared" si="11"/>
        <v>5.9832061068702291</v>
      </c>
    </row>
    <row r="126" spans="1:25" ht="15" customHeight="1" x14ac:dyDescent="0.2">
      <c r="A126" s="4">
        <v>16023</v>
      </c>
      <c r="B126" s="4">
        <v>0</v>
      </c>
      <c r="C126" s="4">
        <f t="shared" si="8"/>
        <v>21</v>
      </c>
      <c r="D126" s="4">
        <v>1998</v>
      </c>
      <c r="E126" s="9">
        <v>43768.970138888901</v>
      </c>
      <c r="F126" s="4" t="s">
        <v>359</v>
      </c>
      <c r="G126" s="4">
        <v>2</v>
      </c>
      <c r="H126" s="4">
        <v>5</v>
      </c>
      <c r="I126" s="4">
        <v>1</v>
      </c>
      <c r="J126" s="4">
        <v>5</v>
      </c>
      <c r="K126" s="4">
        <v>2</v>
      </c>
      <c r="L126" s="4">
        <v>4</v>
      </c>
      <c r="M126" s="4">
        <v>2</v>
      </c>
      <c r="N126" s="4">
        <v>5</v>
      </c>
      <c r="O126" s="4">
        <v>5</v>
      </c>
      <c r="P126" s="4">
        <v>1</v>
      </c>
      <c r="Q126" s="4">
        <v>5</v>
      </c>
      <c r="R126" s="4">
        <v>1</v>
      </c>
      <c r="S126" s="4">
        <v>2</v>
      </c>
      <c r="T126" s="4">
        <v>1</v>
      </c>
      <c r="U126" s="4">
        <v>2</v>
      </c>
      <c r="V126" s="4">
        <v>5</v>
      </c>
      <c r="W126" s="4">
        <f t="shared" si="9"/>
        <v>48</v>
      </c>
      <c r="X126" s="4">
        <f t="shared" si="10"/>
        <v>0.49160305343511435</v>
      </c>
      <c r="Y126" s="10">
        <f t="shared" si="11"/>
        <v>5.9832061068702291</v>
      </c>
    </row>
    <row r="127" spans="1:25" ht="15" customHeight="1" x14ac:dyDescent="0.2">
      <c r="A127" s="4">
        <v>16170</v>
      </c>
      <c r="B127" s="4">
        <v>0</v>
      </c>
      <c r="C127" s="4">
        <f t="shared" si="8"/>
        <v>22</v>
      </c>
      <c r="D127" s="4">
        <v>1997</v>
      </c>
      <c r="E127" s="9">
        <v>43769.417361111096</v>
      </c>
      <c r="F127" s="4" t="s">
        <v>422</v>
      </c>
      <c r="G127" s="4">
        <v>1</v>
      </c>
      <c r="H127" s="4">
        <v>5</v>
      </c>
      <c r="I127" s="4">
        <v>1</v>
      </c>
      <c r="J127" s="4">
        <v>5</v>
      </c>
      <c r="K127" s="4">
        <v>5</v>
      </c>
      <c r="L127" s="4">
        <v>5</v>
      </c>
      <c r="M127" s="4">
        <v>1</v>
      </c>
      <c r="N127" s="4">
        <v>5</v>
      </c>
      <c r="O127" s="4">
        <v>5</v>
      </c>
      <c r="P127" s="4">
        <v>1</v>
      </c>
      <c r="Q127" s="4">
        <v>1</v>
      </c>
      <c r="R127" s="4">
        <v>1</v>
      </c>
      <c r="S127" s="4">
        <v>5</v>
      </c>
      <c r="T127" s="4">
        <v>5</v>
      </c>
      <c r="U127" s="4">
        <v>1</v>
      </c>
      <c r="V127" s="4">
        <v>1</v>
      </c>
      <c r="W127" s="4">
        <f t="shared" si="9"/>
        <v>48</v>
      </c>
      <c r="X127" s="4">
        <f t="shared" si="10"/>
        <v>0.49160305343511435</v>
      </c>
      <c r="Y127" s="10">
        <f t="shared" si="11"/>
        <v>5.9832061068702291</v>
      </c>
    </row>
    <row r="128" spans="1:25" ht="15" customHeight="1" x14ac:dyDescent="0.2">
      <c r="A128" s="4">
        <v>17520</v>
      </c>
      <c r="B128" s="4">
        <v>0</v>
      </c>
      <c r="C128" s="4">
        <f t="shared" si="8"/>
        <v>22</v>
      </c>
      <c r="D128" s="4">
        <v>1997</v>
      </c>
      <c r="E128" s="9">
        <v>43773.775000000001</v>
      </c>
      <c r="F128" s="4" t="s">
        <v>359</v>
      </c>
      <c r="G128" s="4">
        <v>5</v>
      </c>
      <c r="H128" s="4">
        <v>4</v>
      </c>
      <c r="I128" s="4">
        <v>1</v>
      </c>
      <c r="J128" s="4">
        <v>2</v>
      </c>
      <c r="K128" s="4">
        <v>4</v>
      </c>
      <c r="L128" s="4">
        <v>4</v>
      </c>
      <c r="M128" s="4">
        <v>1</v>
      </c>
      <c r="N128" s="4">
        <v>4</v>
      </c>
      <c r="O128" s="4">
        <v>4</v>
      </c>
      <c r="P128" s="4">
        <v>1</v>
      </c>
      <c r="Q128" s="4">
        <v>1</v>
      </c>
      <c r="R128" s="4">
        <v>1</v>
      </c>
      <c r="S128" s="4">
        <v>4</v>
      </c>
      <c r="T128" s="4">
        <v>3</v>
      </c>
      <c r="U128" s="4">
        <v>4</v>
      </c>
      <c r="V128" s="4">
        <v>5</v>
      </c>
      <c r="W128" s="4">
        <f t="shared" si="9"/>
        <v>48</v>
      </c>
      <c r="X128" s="4">
        <f t="shared" si="10"/>
        <v>0.49160305343511435</v>
      </c>
      <c r="Y128" s="10">
        <f t="shared" si="11"/>
        <v>5.9832061068702291</v>
      </c>
    </row>
    <row r="129" spans="1:25" ht="15" customHeight="1" x14ac:dyDescent="0.2">
      <c r="A129" s="4">
        <v>13673</v>
      </c>
      <c r="B129" s="4">
        <v>0</v>
      </c>
      <c r="C129" s="4">
        <f t="shared" si="8"/>
        <v>23</v>
      </c>
      <c r="D129" s="4">
        <v>1996</v>
      </c>
      <c r="E129" s="9">
        <v>43767.824999999997</v>
      </c>
      <c r="F129" s="4" t="s">
        <v>423</v>
      </c>
      <c r="G129" s="4">
        <v>2</v>
      </c>
      <c r="H129" s="4">
        <v>5</v>
      </c>
      <c r="I129" s="4">
        <v>1</v>
      </c>
      <c r="J129" s="4">
        <v>4</v>
      </c>
      <c r="K129" s="4">
        <v>4</v>
      </c>
      <c r="L129" s="4">
        <v>2</v>
      </c>
      <c r="M129" s="4">
        <v>2</v>
      </c>
      <c r="N129" s="4">
        <v>4</v>
      </c>
      <c r="O129" s="4">
        <v>3</v>
      </c>
      <c r="P129" s="4">
        <v>1</v>
      </c>
      <c r="Q129" s="4">
        <v>1</v>
      </c>
      <c r="R129" s="4">
        <v>1</v>
      </c>
      <c r="S129" s="4">
        <v>4</v>
      </c>
      <c r="T129" s="4">
        <v>5</v>
      </c>
      <c r="U129" s="4">
        <v>4</v>
      </c>
      <c r="V129" s="4">
        <v>5</v>
      </c>
      <c r="W129" s="4">
        <f t="shared" si="9"/>
        <v>48</v>
      </c>
      <c r="X129" s="4">
        <f t="shared" si="10"/>
        <v>0.49160305343511435</v>
      </c>
      <c r="Y129" s="10">
        <f t="shared" si="11"/>
        <v>5.9832061068702291</v>
      </c>
    </row>
    <row r="130" spans="1:25" ht="15" customHeight="1" x14ac:dyDescent="0.2">
      <c r="A130" s="4">
        <v>18018</v>
      </c>
      <c r="B130" s="4">
        <v>0</v>
      </c>
      <c r="C130" s="4">
        <f t="shared" si="8"/>
        <v>23</v>
      </c>
      <c r="D130" s="4">
        <v>1996</v>
      </c>
      <c r="E130" s="9">
        <v>43776.730555555601</v>
      </c>
      <c r="F130" s="4" t="s">
        <v>424</v>
      </c>
      <c r="G130" s="4">
        <v>3</v>
      </c>
      <c r="H130" s="4">
        <v>3</v>
      </c>
      <c r="I130" s="4">
        <v>3</v>
      </c>
      <c r="J130" s="4">
        <v>3</v>
      </c>
      <c r="K130" s="4">
        <v>3</v>
      </c>
      <c r="L130" s="4">
        <v>3</v>
      </c>
      <c r="M130" s="4">
        <v>3</v>
      </c>
      <c r="N130" s="4">
        <v>3</v>
      </c>
      <c r="O130" s="4">
        <v>3</v>
      </c>
      <c r="P130" s="4">
        <v>3</v>
      </c>
      <c r="Q130" s="4">
        <v>3</v>
      </c>
      <c r="R130" s="4">
        <v>3</v>
      </c>
      <c r="S130" s="4">
        <v>3</v>
      </c>
      <c r="T130" s="4">
        <v>3</v>
      </c>
      <c r="U130" s="4">
        <v>3</v>
      </c>
      <c r="V130" s="4">
        <v>3</v>
      </c>
      <c r="W130" s="4">
        <f t="shared" si="9"/>
        <v>48</v>
      </c>
      <c r="X130" s="4">
        <f t="shared" si="10"/>
        <v>0.49160305343511435</v>
      </c>
      <c r="Y130" s="10">
        <f t="shared" si="11"/>
        <v>5.9832061068702291</v>
      </c>
    </row>
    <row r="131" spans="1:25" ht="15" customHeight="1" x14ac:dyDescent="0.2">
      <c r="A131" s="4">
        <v>15266</v>
      </c>
      <c r="B131" s="4">
        <v>0</v>
      </c>
      <c r="C131" s="4">
        <f t="shared" si="8"/>
        <v>24</v>
      </c>
      <c r="D131" s="4">
        <v>1995</v>
      </c>
      <c r="E131" s="9">
        <v>43768.552777777797</v>
      </c>
      <c r="G131" s="4">
        <v>5</v>
      </c>
      <c r="H131" s="4">
        <v>3</v>
      </c>
      <c r="I131" s="4">
        <v>1</v>
      </c>
      <c r="J131" s="4">
        <v>1</v>
      </c>
      <c r="K131" s="4">
        <v>3</v>
      </c>
      <c r="L131" s="4">
        <v>1</v>
      </c>
      <c r="M131" s="4">
        <v>5</v>
      </c>
      <c r="N131" s="4">
        <v>5</v>
      </c>
      <c r="O131" s="4">
        <v>5</v>
      </c>
      <c r="P131" s="4">
        <v>1</v>
      </c>
      <c r="Q131" s="4">
        <v>5</v>
      </c>
      <c r="R131" s="4">
        <v>1</v>
      </c>
      <c r="S131" s="4">
        <v>5</v>
      </c>
      <c r="T131" s="4">
        <v>1</v>
      </c>
      <c r="U131" s="4">
        <v>1</v>
      </c>
      <c r="V131" s="4">
        <v>5</v>
      </c>
      <c r="W131" s="4">
        <f t="shared" si="9"/>
        <v>48</v>
      </c>
      <c r="X131" s="4">
        <f t="shared" si="10"/>
        <v>0.49160305343511435</v>
      </c>
      <c r="Y131" s="10">
        <f t="shared" si="11"/>
        <v>5.9832061068702291</v>
      </c>
    </row>
    <row r="132" spans="1:25" ht="15" customHeight="1" x14ac:dyDescent="0.2">
      <c r="A132" s="4">
        <v>18406</v>
      </c>
      <c r="B132" s="4">
        <v>0</v>
      </c>
      <c r="C132" s="4">
        <f t="shared" si="8"/>
        <v>24</v>
      </c>
      <c r="D132" s="4">
        <v>1995</v>
      </c>
      <c r="E132" s="9">
        <v>43779.838888888902</v>
      </c>
      <c r="F132" s="4" t="s">
        <v>425</v>
      </c>
      <c r="G132" s="4">
        <v>2</v>
      </c>
      <c r="H132" s="4">
        <v>4</v>
      </c>
      <c r="I132" s="4">
        <v>1</v>
      </c>
      <c r="J132" s="4">
        <v>4</v>
      </c>
      <c r="K132" s="4">
        <v>4</v>
      </c>
      <c r="L132" s="4">
        <v>5</v>
      </c>
      <c r="M132" s="4">
        <v>4</v>
      </c>
      <c r="N132" s="4">
        <v>5</v>
      </c>
      <c r="O132" s="4">
        <v>3</v>
      </c>
      <c r="P132" s="4">
        <v>1</v>
      </c>
      <c r="Q132" s="4">
        <v>1</v>
      </c>
      <c r="R132" s="4">
        <v>1</v>
      </c>
      <c r="S132" s="4">
        <v>4</v>
      </c>
      <c r="T132" s="4">
        <v>2</v>
      </c>
      <c r="U132" s="4">
        <v>2</v>
      </c>
      <c r="V132" s="4">
        <v>5</v>
      </c>
      <c r="W132" s="4">
        <f t="shared" si="9"/>
        <v>48</v>
      </c>
      <c r="X132" s="4">
        <f t="shared" si="10"/>
        <v>0.49160305343511435</v>
      </c>
      <c r="Y132" s="10">
        <f t="shared" si="11"/>
        <v>5.9832061068702291</v>
      </c>
    </row>
    <row r="133" spans="1:25" ht="15" customHeight="1" x14ac:dyDescent="0.2">
      <c r="A133" s="4">
        <v>13950</v>
      </c>
      <c r="B133" s="4">
        <v>0</v>
      </c>
      <c r="C133" s="4">
        <f t="shared" si="8"/>
        <v>25</v>
      </c>
      <c r="D133" s="4">
        <v>1994</v>
      </c>
      <c r="E133" s="9">
        <v>43767.7277777778</v>
      </c>
      <c r="F133" s="4" t="s">
        <v>359</v>
      </c>
      <c r="G133" s="4">
        <v>3</v>
      </c>
      <c r="H133" s="4">
        <v>4</v>
      </c>
      <c r="I133" s="4">
        <v>1</v>
      </c>
      <c r="J133" s="4">
        <v>5</v>
      </c>
      <c r="K133" s="4">
        <v>2</v>
      </c>
      <c r="L133" s="4">
        <v>2</v>
      </c>
      <c r="M133" s="4">
        <v>4</v>
      </c>
      <c r="N133" s="4">
        <v>5</v>
      </c>
      <c r="O133" s="4">
        <v>5</v>
      </c>
      <c r="P133" s="4">
        <v>1</v>
      </c>
      <c r="Q133" s="4">
        <v>1</v>
      </c>
      <c r="R133" s="4">
        <v>1</v>
      </c>
      <c r="S133" s="4">
        <v>5</v>
      </c>
      <c r="T133" s="4">
        <v>5</v>
      </c>
      <c r="U133" s="4">
        <v>1</v>
      </c>
      <c r="V133" s="4">
        <v>3</v>
      </c>
      <c r="W133" s="4">
        <f t="shared" si="9"/>
        <v>48</v>
      </c>
      <c r="X133" s="4">
        <f t="shared" si="10"/>
        <v>0.49160305343511435</v>
      </c>
      <c r="Y133" s="10">
        <f t="shared" si="11"/>
        <v>5.9832061068702291</v>
      </c>
    </row>
    <row r="134" spans="1:25" ht="15" customHeight="1" x14ac:dyDescent="0.2">
      <c r="A134" s="4">
        <v>14722</v>
      </c>
      <c r="B134" s="4">
        <v>0</v>
      </c>
      <c r="C134" s="4">
        <f t="shared" si="8"/>
        <v>20</v>
      </c>
      <c r="D134" s="4">
        <v>1999</v>
      </c>
      <c r="E134" s="9">
        <v>43768.345833333296</v>
      </c>
      <c r="F134" s="4" t="s">
        <v>378</v>
      </c>
      <c r="G134" s="4">
        <v>4</v>
      </c>
      <c r="H134" s="4">
        <v>2</v>
      </c>
      <c r="I134" s="4">
        <v>1</v>
      </c>
      <c r="J134" s="4">
        <v>1</v>
      </c>
      <c r="K134" s="4">
        <v>3</v>
      </c>
      <c r="L134" s="4">
        <v>4</v>
      </c>
      <c r="M134" s="4">
        <v>2</v>
      </c>
      <c r="N134" s="4">
        <v>5</v>
      </c>
      <c r="O134" s="4">
        <v>3</v>
      </c>
      <c r="P134" s="4">
        <v>5</v>
      </c>
      <c r="Q134" s="4">
        <v>4</v>
      </c>
      <c r="R134" s="4">
        <v>4</v>
      </c>
      <c r="S134" s="4">
        <v>5</v>
      </c>
      <c r="T134" s="4">
        <v>2</v>
      </c>
      <c r="U134" s="4">
        <v>3</v>
      </c>
      <c r="V134" s="4">
        <v>1</v>
      </c>
      <c r="W134" s="4">
        <f t="shared" si="9"/>
        <v>49</v>
      </c>
      <c r="X134" s="4">
        <f t="shared" si="10"/>
        <v>0.64427480916030522</v>
      </c>
      <c r="Y134" s="10">
        <f t="shared" si="11"/>
        <v>6.2885496183206104</v>
      </c>
    </row>
    <row r="135" spans="1:25" ht="15" customHeight="1" x14ac:dyDescent="0.2">
      <c r="A135" s="4">
        <v>18270</v>
      </c>
      <c r="B135" s="4">
        <v>0</v>
      </c>
      <c r="C135" s="4">
        <f t="shared" si="8"/>
        <v>20</v>
      </c>
      <c r="D135" s="4">
        <v>1999</v>
      </c>
      <c r="E135" s="9">
        <v>43778.997222222199</v>
      </c>
      <c r="F135" s="4" t="s">
        <v>426</v>
      </c>
      <c r="G135" s="4">
        <v>5</v>
      </c>
      <c r="H135" s="4">
        <v>5</v>
      </c>
      <c r="I135" s="4">
        <v>1</v>
      </c>
      <c r="J135" s="4">
        <v>1</v>
      </c>
      <c r="K135" s="4">
        <v>1</v>
      </c>
      <c r="L135" s="4">
        <v>5</v>
      </c>
      <c r="M135" s="4">
        <v>3</v>
      </c>
      <c r="N135" s="4">
        <v>3</v>
      </c>
      <c r="O135" s="4">
        <v>3</v>
      </c>
      <c r="P135" s="4">
        <v>1</v>
      </c>
      <c r="Q135" s="4">
        <v>1</v>
      </c>
      <c r="R135" s="4">
        <v>1</v>
      </c>
      <c r="S135" s="4">
        <v>5</v>
      </c>
      <c r="T135" s="4">
        <v>5</v>
      </c>
      <c r="U135" s="4">
        <v>4</v>
      </c>
      <c r="V135" s="4">
        <v>5</v>
      </c>
      <c r="W135" s="4">
        <f t="shared" si="9"/>
        <v>49</v>
      </c>
      <c r="X135" s="4">
        <f t="shared" si="10"/>
        <v>0.64427480916030522</v>
      </c>
      <c r="Y135" s="10">
        <f t="shared" si="11"/>
        <v>6.2885496183206104</v>
      </c>
    </row>
    <row r="136" spans="1:25" ht="15" customHeight="1" x14ac:dyDescent="0.2">
      <c r="A136" s="4">
        <v>17480</v>
      </c>
      <c r="B136" s="4">
        <v>0</v>
      </c>
      <c r="C136" s="4">
        <f t="shared" si="8"/>
        <v>23</v>
      </c>
      <c r="D136" s="4">
        <v>1996</v>
      </c>
      <c r="E136" s="9">
        <v>43773.588194444397</v>
      </c>
      <c r="F136" s="4" t="s">
        <v>427</v>
      </c>
      <c r="G136" s="4">
        <v>1</v>
      </c>
      <c r="H136" s="4">
        <v>2</v>
      </c>
      <c r="I136" s="4">
        <v>1</v>
      </c>
      <c r="J136" s="4">
        <v>5</v>
      </c>
      <c r="K136" s="4">
        <v>5</v>
      </c>
      <c r="L136" s="4">
        <v>5</v>
      </c>
      <c r="M136" s="4">
        <v>1</v>
      </c>
      <c r="N136" s="4">
        <v>5</v>
      </c>
      <c r="O136" s="4">
        <v>5</v>
      </c>
      <c r="P136" s="4">
        <v>1</v>
      </c>
      <c r="Q136" s="4">
        <v>1</v>
      </c>
      <c r="R136" s="4">
        <v>1</v>
      </c>
      <c r="S136" s="4">
        <v>5</v>
      </c>
      <c r="T136" s="4">
        <v>1</v>
      </c>
      <c r="U136" s="4">
        <v>5</v>
      </c>
      <c r="V136" s="4">
        <v>5</v>
      </c>
      <c r="W136" s="4">
        <f t="shared" si="9"/>
        <v>49</v>
      </c>
      <c r="X136" s="4">
        <f t="shared" si="10"/>
        <v>0.64427480916030522</v>
      </c>
      <c r="Y136" s="10">
        <f t="shared" si="11"/>
        <v>6.2885496183206104</v>
      </c>
    </row>
    <row r="137" spans="1:25" ht="15" customHeight="1" x14ac:dyDescent="0.2">
      <c r="A137" s="4">
        <v>15915</v>
      </c>
      <c r="B137" s="4">
        <v>0</v>
      </c>
      <c r="C137" s="4">
        <f t="shared" si="8"/>
        <v>25</v>
      </c>
      <c r="D137" s="4">
        <v>1994</v>
      </c>
      <c r="E137" s="9">
        <v>43768.931250000001</v>
      </c>
      <c r="F137" s="4" t="s">
        <v>428</v>
      </c>
      <c r="G137" s="4">
        <v>5</v>
      </c>
      <c r="H137" s="4">
        <v>2</v>
      </c>
      <c r="I137" s="4">
        <v>1</v>
      </c>
      <c r="J137" s="4">
        <v>1</v>
      </c>
      <c r="K137" s="4">
        <v>4</v>
      </c>
      <c r="L137" s="4">
        <v>5</v>
      </c>
      <c r="M137" s="4">
        <v>4</v>
      </c>
      <c r="N137" s="4">
        <v>5</v>
      </c>
      <c r="O137" s="4">
        <v>5</v>
      </c>
      <c r="P137" s="4">
        <v>1</v>
      </c>
      <c r="Q137" s="4">
        <v>2</v>
      </c>
      <c r="R137" s="4">
        <v>2</v>
      </c>
      <c r="S137" s="4">
        <v>5</v>
      </c>
      <c r="T137" s="4">
        <v>1</v>
      </c>
      <c r="U137" s="4">
        <v>1</v>
      </c>
      <c r="V137" s="4">
        <v>5</v>
      </c>
      <c r="W137" s="4">
        <f t="shared" si="9"/>
        <v>49</v>
      </c>
      <c r="X137" s="4">
        <f t="shared" si="10"/>
        <v>0.64427480916030522</v>
      </c>
      <c r="Y137" s="10">
        <f t="shared" si="11"/>
        <v>6.2885496183206104</v>
      </c>
    </row>
    <row r="138" spans="1:25" ht="15" customHeight="1" x14ac:dyDescent="0.2">
      <c r="A138" s="4">
        <v>16804</v>
      </c>
      <c r="B138" s="4">
        <v>0</v>
      </c>
      <c r="C138" s="4">
        <f t="shared" si="8"/>
        <v>25</v>
      </c>
      <c r="D138" s="4">
        <v>1994</v>
      </c>
      <c r="E138" s="9">
        <v>43778.461111111101</v>
      </c>
      <c r="F138" s="4" t="s">
        <v>359</v>
      </c>
      <c r="G138" s="4">
        <v>5</v>
      </c>
      <c r="H138" s="4">
        <v>5</v>
      </c>
      <c r="I138" s="4">
        <v>1</v>
      </c>
      <c r="J138" s="4">
        <v>1</v>
      </c>
      <c r="K138" s="4">
        <v>5</v>
      </c>
      <c r="L138" s="4">
        <v>2</v>
      </c>
      <c r="M138" s="4">
        <v>2</v>
      </c>
      <c r="N138" s="4">
        <v>5</v>
      </c>
      <c r="O138" s="4">
        <v>3</v>
      </c>
      <c r="P138" s="4">
        <v>1</v>
      </c>
      <c r="Q138" s="4">
        <v>2</v>
      </c>
      <c r="R138" s="4">
        <v>1</v>
      </c>
      <c r="S138" s="4">
        <v>5</v>
      </c>
      <c r="T138" s="4">
        <v>5</v>
      </c>
      <c r="U138" s="4">
        <v>1</v>
      </c>
      <c r="V138" s="4">
        <v>5</v>
      </c>
      <c r="W138" s="4">
        <f t="shared" si="9"/>
        <v>49</v>
      </c>
      <c r="X138" s="4">
        <f t="shared" si="10"/>
        <v>0.64427480916030522</v>
      </c>
      <c r="Y138" s="10">
        <f t="shared" si="11"/>
        <v>6.2885496183206104</v>
      </c>
    </row>
    <row r="139" spans="1:25" ht="15" customHeight="1" x14ac:dyDescent="0.2">
      <c r="A139" s="4">
        <v>14204</v>
      </c>
      <c r="B139" s="4">
        <v>0</v>
      </c>
      <c r="C139" s="4">
        <f t="shared" si="8"/>
        <v>20</v>
      </c>
      <c r="D139" s="4">
        <v>1999</v>
      </c>
      <c r="E139" s="9">
        <v>43767.824999999997</v>
      </c>
      <c r="G139" s="4">
        <v>4</v>
      </c>
      <c r="H139" s="4">
        <v>3</v>
      </c>
      <c r="I139" s="4">
        <v>2</v>
      </c>
      <c r="J139" s="4">
        <v>1</v>
      </c>
      <c r="K139" s="4">
        <v>4</v>
      </c>
      <c r="L139" s="4">
        <v>4</v>
      </c>
      <c r="M139" s="4">
        <v>2</v>
      </c>
      <c r="N139" s="4">
        <v>4</v>
      </c>
      <c r="O139" s="4">
        <v>4</v>
      </c>
      <c r="P139" s="4">
        <v>1</v>
      </c>
      <c r="Q139" s="4">
        <v>3</v>
      </c>
      <c r="R139" s="4">
        <v>2</v>
      </c>
      <c r="S139" s="4">
        <v>5</v>
      </c>
      <c r="T139" s="4">
        <v>4</v>
      </c>
      <c r="U139" s="4">
        <v>2</v>
      </c>
      <c r="V139" s="4">
        <v>5</v>
      </c>
      <c r="W139" s="4">
        <f t="shared" si="9"/>
        <v>50</v>
      </c>
      <c r="X139" s="4">
        <f t="shared" si="10"/>
        <v>0.79694656488549598</v>
      </c>
      <c r="Y139" s="10">
        <f t="shared" si="11"/>
        <v>6.5938931297709917</v>
      </c>
    </row>
    <row r="140" spans="1:25" ht="15" customHeight="1" x14ac:dyDescent="0.2">
      <c r="A140" s="4">
        <v>14677</v>
      </c>
      <c r="B140" s="4">
        <v>0</v>
      </c>
      <c r="C140" s="4">
        <f t="shared" si="8"/>
        <v>20</v>
      </c>
      <c r="D140" s="4">
        <v>1999</v>
      </c>
      <c r="E140" s="9">
        <v>43768.301388888904</v>
      </c>
      <c r="G140" s="4">
        <v>3</v>
      </c>
      <c r="H140" s="4">
        <v>2</v>
      </c>
      <c r="I140" s="4">
        <v>1</v>
      </c>
      <c r="J140" s="4">
        <v>1</v>
      </c>
      <c r="K140" s="4">
        <v>5</v>
      </c>
      <c r="L140" s="4">
        <v>5</v>
      </c>
      <c r="M140" s="4">
        <v>5</v>
      </c>
      <c r="N140" s="4">
        <v>5</v>
      </c>
      <c r="O140" s="4">
        <v>5</v>
      </c>
      <c r="P140" s="4">
        <v>1</v>
      </c>
      <c r="Q140" s="4">
        <v>2</v>
      </c>
      <c r="R140" s="4">
        <v>4</v>
      </c>
      <c r="S140" s="4">
        <v>5</v>
      </c>
      <c r="T140" s="4">
        <v>1</v>
      </c>
      <c r="U140" s="4">
        <v>1</v>
      </c>
      <c r="V140" s="4">
        <v>4</v>
      </c>
      <c r="W140" s="4">
        <f t="shared" si="9"/>
        <v>50</v>
      </c>
      <c r="X140" s="4">
        <f t="shared" si="10"/>
        <v>0.79694656488549598</v>
      </c>
      <c r="Y140" s="10">
        <f t="shared" si="11"/>
        <v>6.5938931297709917</v>
      </c>
    </row>
    <row r="141" spans="1:25" ht="15" customHeight="1" x14ac:dyDescent="0.2">
      <c r="A141" s="4">
        <v>17992</v>
      </c>
      <c r="B141" s="4">
        <v>0</v>
      </c>
      <c r="C141" s="4">
        <f t="shared" si="8"/>
        <v>20</v>
      </c>
      <c r="D141" s="4">
        <v>1999</v>
      </c>
      <c r="E141" s="9">
        <v>43776.586111111101</v>
      </c>
      <c r="F141" s="4" t="s">
        <v>429</v>
      </c>
      <c r="G141" s="4">
        <v>3</v>
      </c>
      <c r="H141" s="4">
        <v>5</v>
      </c>
      <c r="I141" s="4">
        <v>1</v>
      </c>
      <c r="J141" s="4">
        <v>1</v>
      </c>
      <c r="K141" s="4">
        <v>4</v>
      </c>
      <c r="L141" s="4">
        <v>4</v>
      </c>
      <c r="M141" s="4">
        <v>2</v>
      </c>
      <c r="N141" s="4">
        <v>5</v>
      </c>
      <c r="O141" s="4">
        <v>5</v>
      </c>
      <c r="P141" s="4">
        <v>1</v>
      </c>
      <c r="Q141" s="4">
        <v>2</v>
      </c>
      <c r="R141" s="4">
        <v>1</v>
      </c>
      <c r="S141" s="4">
        <v>5</v>
      </c>
      <c r="T141" s="4">
        <v>5</v>
      </c>
      <c r="U141" s="4">
        <v>1</v>
      </c>
      <c r="V141" s="4">
        <v>5</v>
      </c>
      <c r="W141" s="4">
        <f t="shared" si="9"/>
        <v>50</v>
      </c>
      <c r="X141" s="4">
        <f t="shared" si="10"/>
        <v>0.79694656488549598</v>
      </c>
      <c r="Y141" s="10">
        <f t="shared" si="11"/>
        <v>6.5938931297709917</v>
      </c>
    </row>
    <row r="142" spans="1:25" ht="15" customHeight="1" x14ac:dyDescent="0.2">
      <c r="A142" s="4">
        <v>18487</v>
      </c>
      <c r="B142" s="4">
        <v>0</v>
      </c>
      <c r="C142" s="4">
        <f t="shared" si="8"/>
        <v>21</v>
      </c>
      <c r="D142" s="4">
        <v>1998</v>
      </c>
      <c r="E142" s="9">
        <v>43779.990277777797</v>
      </c>
      <c r="F142" s="4" t="s">
        <v>430</v>
      </c>
      <c r="G142" s="4">
        <v>5</v>
      </c>
      <c r="H142" s="4">
        <v>4</v>
      </c>
      <c r="I142" s="4">
        <v>2</v>
      </c>
      <c r="J142" s="4">
        <v>1</v>
      </c>
      <c r="K142" s="4">
        <v>5</v>
      </c>
      <c r="L142" s="4">
        <v>4</v>
      </c>
      <c r="M142" s="4">
        <v>5</v>
      </c>
      <c r="N142" s="4">
        <v>2</v>
      </c>
      <c r="O142" s="4">
        <v>4</v>
      </c>
      <c r="P142" s="4">
        <v>1</v>
      </c>
      <c r="Q142" s="4">
        <v>3</v>
      </c>
      <c r="R142" s="4">
        <v>2</v>
      </c>
      <c r="S142" s="4">
        <v>5</v>
      </c>
      <c r="T142" s="4">
        <v>5</v>
      </c>
      <c r="U142" s="4">
        <v>1</v>
      </c>
      <c r="V142" s="4">
        <v>1</v>
      </c>
      <c r="W142" s="4">
        <f t="shared" si="9"/>
        <v>50</v>
      </c>
      <c r="X142" s="4">
        <f t="shared" si="10"/>
        <v>0.79694656488549598</v>
      </c>
      <c r="Y142" s="10">
        <f t="shared" si="11"/>
        <v>6.5938931297709917</v>
      </c>
    </row>
    <row r="143" spans="1:25" ht="15" customHeight="1" x14ac:dyDescent="0.2">
      <c r="A143" s="4">
        <v>3476</v>
      </c>
      <c r="B143" s="4">
        <v>0</v>
      </c>
      <c r="C143" s="4">
        <f t="shared" si="8"/>
        <v>22</v>
      </c>
      <c r="D143" s="4">
        <v>1997</v>
      </c>
      <c r="E143" s="9">
        <v>43767.683333333298</v>
      </c>
      <c r="F143" s="4" t="s">
        <v>431</v>
      </c>
      <c r="G143" s="4">
        <v>2</v>
      </c>
      <c r="H143" s="4">
        <v>4</v>
      </c>
      <c r="I143" s="4">
        <v>1</v>
      </c>
      <c r="J143" s="4">
        <v>2</v>
      </c>
      <c r="K143" s="4">
        <v>4</v>
      </c>
      <c r="L143" s="4">
        <v>5</v>
      </c>
      <c r="M143" s="4">
        <v>2</v>
      </c>
      <c r="N143" s="4">
        <v>4</v>
      </c>
      <c r="O143" s="4">
        <v>2</v>
      </c>
      <c r="P143" s="4">
        <v>1</v>
      </c>
      <c r="Q143" s="4">
        <v>5</v>
      </c>
      <c r="R143" s="4">
        <v>1</v>
      </c>
      <c r="S143" s="4">
        <v>5</v>
      </c>
      <c r="T143" s="4">
        <v>5</v>
      </c>
      <c r="U143" s="4">
        <v>2</v>
      </c>
      <c r="V143" s="4">
        <v>5</v>
      </c>
      <c r="W143" s="4">
        <f t="shared" si="9"/>
        <v>50</v>
      </c>
      <c r="X143" s="4">
        <f t="shared" si="10"/>
        <v>0.79694656488549598</v>
      </c>
      <c r="Y143" s="10">
        <f t="shared" si="11"/>
        <v>6.5938931297709917</v>
      </c>
    </row>
    <row r="144" spans="1:25" ht="15" customHeight="1" x14ac:dyDescent="0.2">
      <c r="A144" s="4">
        <v>16604</v>
      </c>
      <c r="B144" s="4">
        <v>0</v>
      </c>
      <c r="C144" s="4">
        <f t="shared" si="8"/>
        <v>22</v>
      </c>
      <c r="D144" s="4">
        <v>1997</v>
      </c>
      <c r="E144" s="9">
        <v>43769.895833333299</v>
      </c>
      <c r="F144" s="4" t="s">
        <v>432</v>
      </c>
      <c r="G144" s="4">
        <v>4</v>
      </c>
      <c r="H144" s="4">
        <v>5</v>
      </c>
      <c r="I144" s="4">
        <v>1</v>
      </c>
      <c r="J144" s="4">
        <v>2</v>
      </c>
      <c r="K144" s="4">
        <v>5</v>
      </c>
      <c r="L144" s="4">
        <v>2</v>
      </c>
      <c r="M144" s="4">
        <v>4</v>
      </c>
      <c r="N144" s="4">
        <v>5</v>
      </c>
      <c r="O144" s="4">
        <v>4</v>
      </c>
      <c r="P144" s="4">
        <v>1</v>
      </c>
      <c r="Q144" s="4">
        <v>3</v>
      </c>
      <c r="R144" s="4">
        <v>2</v>
      </c>
      <c r="S144" s="4">
        <v>5</v>
      </c>
      <c r="T144" s="4">
        <v>5</v>
      </c>
      <c r="U144" s="4">
        <v>1</v>
      </c>
      <c r="V144" s="4">
        <v>1</v>
      </c>
      <c r="W144" s="4">
        <f t="shared" si="9"/>
        <v>50</v>
      </c>
      <c r="X144" s="4">
        <f t="shared" si="10"/>
        <v>0.79694656488549598</v>
      </c>
      <c r="Y144" s="10">
        <f t="shared" si="11"/>
        <v>6.5938931297709917</v>
      </c>
    </row>
    <row r="145" spans="1:25" ht="15" customHeight="1" x14ac:dyDescent="0.2">
      <c r="A145" s="4">
        <v>13918</v>
      </c>
      <c r="B145" s="4">
        <v>0</v>
      </c>
      <c r="C145" s="4">
        <f t="shared" si="8"/>
        <v>25</v>
      </c>
      <c r="D145" s="4">
        <v>1994</v>
      </c>
      <c r="E145" s="9">
        <v>43767.716666666704</v>
      </c>
      <c r="F145" s="4" t="s">
        <v>378</v>
      </c>
      <c r="G145" s="4">
        <v>5</v>
      </c>
      <c r="H145" s="4">
        <v>2</v>
      </c>
      <c r="I145" s="4">
        <v>2</v>
      </c>
      <c r="J145" s="4">
        <v>1</v>
      </c>
      <c r="K145" s="4">
        <v>5</v>
      </c>
      <c r="L145" s="4">
        <v>5</v>
      </c>
      <c r="M145" s="4">
        <v>5</v>
      </c>
      <c r="N145" s="4">
        <v>5</v>
      </c>
      <c r="O145" s="4">
        <v>1</v>
      </c>
      <c r="P145" s="4">
        <v>1</v>
      </c>
      <c r="Q145" s="4">
        <v>5</v>
      </c>
      <c r="R145" s="4">
        <v>5</v>
      </c>
      <c r="S145" s="4">
        <v>5</v>
      </c>
      <c r="T145" s="4">
        <v>1</v>
      </c>
      <c r="U145" s="4">
        <v>1</v>
      </c>
      <c r="V145" s="4">
        <v>1</v>
      </c>
      <c r="W145" s="4">
        <f t="shared" si="9"/>
        <v>50</v>
      </c>
      <c r="X145" s="4">
        <f t="shared" si="10"/>
        <v>0.79694656488549598</v>
      </c>
      <c r="Y145" s="10">
        <f t="shared" si="11"/>
        <v>6.5938931297709917</v>
      </c>
    </row>
    <row r="146" spans="1:25" ht="15" customHeight="1" x14ac:dyDescent="0.2">
      <c r="A146" s="4">
        <v>14416</v>
      </c>
      <c r="B146" s="4">
        <v>0</v>
      </c>
      <c r="C146" s="4">
        <f t="shared" si="8"/>
        <v>20</v>
      </c>
      <c r="D146" s="4">
        <v>1999</v>
      </c>
      <c r="E146" s="9">
        <v>43767.888888888898</v>
      </c>
      <c r="G146" s="4">
        <v>5</v>
      </c>
      <c r="H146" s="4">
        <v>4</v>
      </c>
      <c r="I146" s="4">
        <v>1</v>
      </c>
      <c r="J146" s="4">
        <v>2</v>
      </c>
      <c r="K146" s="4">
        <v>3</v>
      </c>
      <c r="L146" s="4">
        <v>5</v>
      </c>
      <c r="M146" s="4">
        <v>3</v>
      </c>
      <c r="N146" s="4">
        <v>5</v>
      </c>
      <c r="O146" s="4">
        <v>2</v>
      </c>
      <c r="P146" s="4">
        <v>1</v>
      </c>
      <c r="Q146" s="4">
        <v>3</v>
      </c>
      <c r="R146" s="4">
        <v>1</v>
      </c>
      <c r="S146" s="4">
        <v>5</v>
      </c>
      <c r="T146" s="4">
        <v>4</v>
      </c>
      <c r="U146" s="4">
        <v>3</v>
      </c>
      <c r="V146" s="4">
        <v>4</v>
      </c>
      <c r="W146" s="4">
        <f t="shared" si="9"/>
        <v>51</v>
      </c>
      <c r="X146" s="4">
        <f t="shared" si="10"/>
        <v>0.94961832061068685</v>
      </c>
      <c r="Y146" s="10">
        <f t="shared" si="11"/>
        <v>6.8992366412213739</v>
      </c>
    </row>
    <row r="147" spans="1:25" ht="15" customHeight="1" x14ac:dyDescent="0.2">
      <c r="A147" s="4">
        <v>18152</v>
      </c>
      <c r="B147" s="4">
        <v>0</v>
      </c>
      <c r="C147" s="4">
        <f t="shared" si="8"/>
        <v>21</v>
      </c>
      <c r="D147" s="4">
        <v>1998</v>
      </c>
      <c r="E147" s="9">
        <v>43777.820833333302</v>
      </c>
      <c r="F147" s="4" t="s">
        <v>433</v>
      </c>
      <c r="G147" s="4">
        <v>2</v>
      </c>
      <c r="H147" s="4">
        <v>4</v>
      </c>
      <c r="I147" s="4">
        <v>1</v>
      </c>
      <c r="J147" s="4">
        <v>4</v>
      </c>
      <c r="K147" s="4">
        <v>5</v>
      </c>
      <c r="L147" s="4">
        <v>5</v>
      </c>
      <c r="M147" s="4">
        <v>5</v>
      </c>
      <c r="N147" s="4">
        <v>5</v>
      </c>
      <c r="O147" s="4">
        <v>5</v>
      </c>
      <c r="P147" s="4">
        <v>1</v>
      </c>
      <c r="Q147" s="4">
        <v>1</v>
      </c>
      <c r="R147" s="4">
        <v>1</v>
      </c>
      <c r="S147" s="4">
        <v>5</v>
      </c>
      <c r="T147" s="4">
        <v>1</v>
      </c>
      <c r="U147" s="4">
        <v>1</v>
      </c>
      <c r="V147" s="4">
        <v>5</v>
      </c>
      <c r="W147" s="4">
        <f t="shared" si="9"/>
        <v>51</v>
      </c>
      <c r="X147" s="4">
        <f t="shared" si="10"/>
        <v>0.94961832061068685</v>
      </c>
      <c r="Y147" s="10">
        <f t="shared" si="11"/>
        <v>6.8992366412213739</v>
      </c>
    </row>
    <row r="148" spans="1:25" ht="15" customHeight="1" x14ac:dyDescent="0.2">
      <c r="A148" s="4">
        <v>14558</v>
      </c>
      <c r="B148" s="4">
        <v>0</v>
      </c>
      <c r="C148" s="4">
        <f t="shared" si="8"/>
        <v>20</v>
      </c>
      <c r="D148" s="4">
        <v>1999</v>
      </c>
      <c r="E148" s="9">
        <v>43767.954166666699</v>
      </c>
      <c r="F148" s="4" t="s">
        <v>434</v>
      </c>
      <c r="G148" s="4">
        <v>4</v>
      </c>
      <c r="H148" s="4">
        <v>4</v>
      </c>
      <c r="I148" s="4">
        <v>2</v>
      </c>
      <c r="J148" s="4">
        <v>2</v>
      </c>
      <c r="K148" s="4">
        <v>4</v>
      </c>
      <c r="L148" s="4">
        <v>1</v>
      </c>
      <c r="M148" s="4">
        <v>4</v>
      </c>
      <c r="N148" s="4">
        <v>2</v>
      </c>
      <c r="O148" s="4">
        <v>2</v>
      </c>
      <c r="P148" s="4">
        <v>2</v>
      </c>
      <c r="Q148" s="4">
        <v>5</v>
      </c>
      <c r="R148" s="4">
        <v>4</v>
      </c>
      <c r="S148" s="4">
        <v>5</v>
      </c>
      <c r="T148" s="4">
        <v>5</v>
      </c>
      <c r="U148" s="4">
        <v>1</v>
      </c>
      <c r="V148" s="4">
        <v>5</v>
      </c>
      <c r="W148" s="4">
        <f t="shared" si="9"/>
        <v>52</v>
      </c>
      <c r="X148" s="4">
        <f t="shared" si="10"/>
        <v>1.1022900763358776</v>
      </c>
      <c r="Y148" s="10">
        <f t="shared" si="11"/>
        <v>7.2045801526717552</v>
      </c>
    </row>
    <row r="149" spans="1:25" ht="15" customHeight="1" x14ac:dyDescent="0.2">
      <c r="A149" s="4">
        <v>14269</v>
      </c>
      <c r="B149" s="4">
        <v>0</v>
      </c>
      <c r="C149" s="4">
        <f t="shared" si="8"/>
        <v>21</v>
      </c>
      <c r="D149" s="4">
        <v>1998</v>
      </c>
      <c r="E149" s="9">
        <v>43767.993750000001</v>
      </c>
      <c r="F149" s="4" t="s">
        <v>435</v>
      </c>
      <c r="G149" s="4">
        <v>3</v>
      </c>
      <c r="H149" s="4">
        <v>2</v>
      </c>
      <c r="I149" s="4">
        <v>1</v>
      </c>
      <c r="J149" s="4">
        <v>4</v>
      </c>
      <c r="K149" s="4">
        <v>5</v>
      </c>
      <c r="L149" s="4">
        <v>5</v>
      </c>
      <c r="M149" s="4">
        <v>5</v>
      </c>
      <c r="N149" s="4">
        <v>5</v>
      </c>
      <c r="O149" s="4">
        <v>5</v>
      </c>
      <c r="P149" s="4">
        <v>1</v>
      </c>
      <c r="Q149" s="4">
        <v>2</v>
      </c>
      <c r="R149" s="4">
        <v>2</v>
      </c>
      <c r="S149" s="4">
        <v>5</v>
      </c>
      <c r="T149" s="4">
        <v>1</v>
      </c>
      <c r="U149" s="4">
        <v>1</v>
      </c>
      <c r="V149" s="4">
        <v>5</v>
      </c>
      <c r="W149" s="4">
        <f t="shared" si="9"/>
        <v>52</v>
      </c>
      <c r="X149" s="4">
        <f t="shared" si="10"/>
        <v>1.1022900763358776</v>
      </c>
      <c r="Y149" s="10">
        <f t="shared" si="11"/>
        <v>7.2045801526717552</v>
      </c>
    </row>
    <row r="150" spans="1:25" ht="15" customHeight="1" x14ac:dyDescent="0.2">
      <c r="A150" s="4">
        <v>13455</v>
      </c>
      <c r="B150" s="4">
        <v>0</v>
      </c>
      <c r="C150" s="4">
        <f t="shared" si="8"/>
        <v>22</v>
      </c>
      <c r="D150" s="4">
        <v>1997</v>
      </c>
      <c r="E150" s="9">
        <v>43767.439583333296</v>
      </c>
      <c r="G150" s="4">
        <v>2</v>
      </c>
      <c r="H150" s="4">
        <v>5</v>
      </c>
      <c r="I150" s="4">
        <v>1</v>
      </c>
      <c r="J150" s="4">
        <v>5</v>
      </c>
      <c r="K150" s="4">
        <v>3</v>
      </c>
      <c r="L150" s="4">
        <v>3</v>
      </c>
      <c r="M150" s="4">
        <v>1</v>
      </c>
      <c r="N150" s="4">
        <v>5</v>
      </c>
      <c r="O150" s="4">
        <v>5</v>
      </c>
      <c r="P150" s="4">
        <v>3</v>
      </c>
      <c r="Q150" s="4">
        <v>2</v>
      </c>
      <c r="R150" s="4">
        <v>2</v>
      </c>
      <c r="S150" s="4">
        <v>5</v>
      </c>
      <c r="T150" s="4">
        <v>5</v>
      </c>
      <c r="U150" s="4">
        <v>2</v>
      </c>
      <c r="V150" s="4">
        <v>3</v>
      </c>
      <c r="W150" s="4">
        <f t="shared" si="9"/>
        <v>52</v>
      </c>
      <c r="X150" s="4">
        <f t="shared" si="10"/>
        <v>1.1022900763358776</v>
      </c>
      <c r="Y150" s="10">
        <f t="shared" si="11"/>
        <v>7.2045801526717552</v>
      </c>
    </row>
    <row r="151" spans="1:25" ht="15" customHeight="1" x14ac:dyDescent="0.2">
      <c r="A151" s="4">
        <v>17152</v>
      </c>
      <c r="B151" s="4">
        <v>0</v>
      </c>
      <c r="C151" s="4">
        <f t="shared" si="8"/>
        <v>23</v>
      </c>
      <c r="D151" s="4">
        <v>1996</v>
      </c>
      <c r="E151" s="9">
        <v>43771.845833333296</v>
      </c>
      <c r="G151" s="4">
        <v>5</v>
      </c>
      <c r="H151" s="4">
        <v>2</v>
      </c>
      <c r="I151" s="4">
        <v>1</v>
      </c>
      <c r="J151" s="4">
        <v>1</v>
      </c>
      <c r="K151" s="4">
        <v>3</v>
      </c>
      <c r="L151" s="4">
        <v>5</v>
      </c>
      <c r="M151" s="4">
        <v>5</v>
      </c>
      <c r="N151" s="4">
        <v>5</v>
      </c>
      <c r="O151" s="4">
        <v>5</v>
      </c>
      <c r="P151" s="4">
        <v>1</v>
      </c>
      <c r="Q151" s="4">
        <v>5</v>
      </c>
      <c r="R151" s="4">
        <v>2</v>
      </c>
      <c r="S151" s="4">
        <v>5</v>
      </c>
      <c r="T151" s="4">
        <v>1</v>
      </c>
      <c r="U151" s="4">
        <v>1</v>
      </c>
      <c r="V151" s="4">
        <v>5</v>
      </c>
      <c r="W151" s="4">
        <f t="shared" si="9"/>
        <v>52</v>
      </c>
      <c r="X151" s="4">
        <f t="shared" si="10"/>
        <v>1.1022900763358776</v>
      </c>
      <c r="Y151" s="10">
        <f t="shared" si="11"/>
        <v>7.2045801526717552</v>
      </c>
    </row>
    <row r="152" spans="1:25" ht="15" customHeight="1" x14ac:dyDescent="0.2">
      <c r="A152" s="4">
        <v>17336</v>
      </c>
      <c r="B152" s="4">
        <v>0</v>
      </c>
      <c r="C152" s="4">
        <f t="shared" si="8"/>
        <v>25</v>
      </c>
      <c r="D152" s="4">
        <v>1994</v>
      </c>
      <c r="E152" s="9">
        <v>43772.900694444397</v>
      </c>
      <c r="G152" s="4">
        <v>4</v>
      </c>
      <c r="H152" s="4">
        <v>3</v>
      </c>
      <c r="I152" s="4">
        <v>5</v>
      </c>
      <c r="J152" s="4">
        <v>1</v>
      </c>
      <c r="K152" s="4">
        <v>4</v>
      </c>
      <c r="L152" s="4">
        <v>4</v>
      </c>
      <c r="M152" s="4">
        <v>3</v>
      </c>
      <c r="N152" s="4">
        <v>3</v>
      </c>
      <c r="O152" s="4">
        <v>3</v>
      </c>
      <c r="P152" s="4">
        <v>4</v>
      </c>
      <c r="Q152" s="4">
        <v>5</v>
      </c>
      <c r="R152" s="4">
        <v>4</v>
      </c>
      <c r="S152" s="4">
        <v>4</v>
      </c>
      <c r="T152" s="4">
        <v>2</v>
      </c>
      <c r="U152" s="4">
        <v>1</v>
      </c>
      <c r="V152" s="4">
        <v>2</v>
      </c>
      <c r="W152" s="4">
        <f t="shared" si="9"/>
        <v>52</v>
      </c>
      <c r="X152" s="4">
        <f t="shared" si="10"/>
        <v>1.1022900763358776</v>
      </c>
      <c r="Y152" s="10">
        <f t="shared" si="11"/>
        <v>7.2045801526717552</v>
      </c>
    </row>
    <row r="153" spans="1:25" ht="15" customHeight="1" x14ac:dyDescent="0.2">
      <c r="A153" s="4">
        <v>17393</v>
      </c>
      <c r="B153" s="4">
        <v>0</v>
      </c>
      <c r="C153" s="4">
        <f t="shared" si="8"/>
        <v>20</v>
      </c>
      <c r="D153" s="4">
        <v>1999</v>
      </c>
      <c r="E153" s="9">
        <v>43773.422916666699</v>
      </c>
      <c r="F153" s="4" t="s">
        <v>436</v>
      </c>
      <c r="G153" s="4">
        <v>2</v>
      </c>
      <c r="H153" s="4">
        <v>4</v>
      </c>
      <c r="I153" s="4">
        <v>1</v>
      </c>
      <c r="J153" s="4">
        <v>2</v>
      </c>
      <c r="K153" s="4">
        <v>5</v>
      </c>
      <c r="L153" s="4">
        <v>4</v>
      </c>
      <c r="M153" s="4">
        <v>3</v>
      </c>
      <c r="N153" s="4">
        <v>4</v>
      </c>
      <c r="O153" s="4">
        <v>5</v>
      </c>
      <c r="P153" s="4">
        <v>1</v>
      </c>
      <c r="Q153" s="4">
        <v>2</v>
      </c>
      <c r="R153" s="4">
        <v>4</v>
      </c>
      <c r="S153" s="4">
        <v>5</v>
      </c>
      <c r="T153" s="4">
        <v>5</v>
      </c>
      <c r="U153" s="4">
        <v>1</v>
      </c>
      <c r="V153" s="4">
        <v>5</v>
      </c>
      <c r="W153" s="4">
        <f t="shared" si="9"/>
        <v>53</v>
      </c>
      <c r="X153" s="4">
        <f t="shared" si="10"/>
        <v>1.2549618320610685</v>
      </c>
      <c r="Y153" s="10">
        <f t="shared" si="11"/>
        <v>7.5099236641221374</v>
      </c>
    </row>
    <row r="154" spans="1:25" ht="15" customHeight="1" x14ac:dyDescent="0.2">
      <c r="A154" s="4">
        <v>15437</v>
      </c>
      <c r="B154" s="4">
        <v>0</v>
      </c>
      <c r="C154" s="4">
        <f t="shared" si="8"/>
        <v>21</v>
      </c>
      <c r="D154" s="4">
        <v>1998</v>
      </c>
      <c r="E154" s="9">
        <v>43768.625694444403</v>
      </c>
      <c r="F154" s="4" t="s">
        <v>378</v>
      </c>
      <c r="G154" s="4">
        <v>3</v>
      </c>
      <c r="H154" s="4">
        <v>1</v>
      </c>
      <c r="I154" s="4">
        <v>4</v>
      </c>
      <c r="J154" s="4">
        <v>5</v>
      </c>
      <c r="K154" s="4">
        <v>5</v>
      </c>
      <c r="L154" s="4">
        <v>5</v>
      </c>
      <c r="M154" s="4">
        <v>3</v>
      </c>
      <c r="N154" s="4">
        <v>5</v>
      </c>
      <c r="O154" s="4">
        <v>4</v>
      </c>
      <c r="P154" s="4">
        <v>1</v>
      </c>
      <c r="Q154" s="4">
        <v>4</v>
      </c>
      <c r="R154" s="4">
        <v>5</v>
      </c>
      <c r="S154" s="4">
        <v>5</v>
      </c>
      <c r="T154" s="4">
        <v>1</v>
      </c>
      <c r="U154" s="4">
        <v>1</v>
      </c>
      <c r="V154" s="4">
        <v>1</v>
      </c>
      <c r="W154" s="4">
        <f t="shared" si="9"/>
        <v>53</v>
      </c>
      <c r="X154" s="4">
        <f t="shared" si="10"/>
        <v>1.2549618320610685</v>
      </c>
      <c r="Y154" s="10">
        <f t="shared" si="11"/>
        <v>7.5099236641221374</v>
      </c>
    </row>
    <row r="155" spans="1:25" ht="15" customHeight="1" x14ac:dyDescent="0.2">
      <c r="A155" s="4">
        <v>15791</v>
      </c>
      <c r="B155" s="4">
        <v>0</v>
      </c>
      <c r="C155" s="4">
        <f t="shared" si="8"/>
        <v>22</v>
      </c>
      <c r="D155" s="4">
        <v>1997</v>
      </c>
      <c r="E155" s="9">
        <v>43768.868750000001</v>
      </c>
      <c r="F155" s="4" t="s">
        <v>437</v>
      </c>
      <c r="G155" s="4">
        <v>1</v>
      </c>
      <c r="H155" s="4">
        <v>1</v>
      </c>
      <c r="I155" s="4">
        <v>2</v>
      </c>
      <c r="J155" s="4">
        <v>1</v>
      </c>
      <c r="K155" s="4">
        <v>5</v>
      </c>
      <c r="L155" s="4">
        <v>5</v>
      </c>
      <c r="M155" s="4">
        <v>5</v>
      </c>
      <c r="N155" s="4">
        <v>5</v>
      </c>
      <c r="O155" s="4">
        <v>5</v>
      </c>
      <c r="P155" s="4">
        <v>1</v>
      </c>
      <c r="Q155" s="4">
        <v>5</v>
      </c>
      <c r="R155" s="4">
        <v>5</v>
      </c>
      <c r="S155" s="4">
        <v>5</v>
      </c>
      <c r="T155" s="4">
        <v>1</v>
      </c>
      <c r="U155" s="4">
        <v>1</v>
      </c>
      <c r="V155" s="4">
        <v>5</v>
      </c>
      <c r="W155" s="4">
        <f t="shared" si="9"/>
        <v>53</v>
      </c>
      <c r="X155" s="4">
        <f t="shared" si="10"/>
        <v>1.2549618320610685</v>
      </c>
      <c r="Y155" s="10">
        <f t="shared" si="11"/>
        <v>7.5099236641221374</v>
      </c>
    </row>
    <row r="156" spans="1:25" ht="15" customHeight="1" x14ac:dyDescent="0.2">
      <c r="A156" s="4">
        <v>16401</v>
      </c>
      <c r="B156" s="4">
        <v>0</v>
      </c>
      <c r="C156" s="4">
        <f t="shared" si="8"/>
        <v>23</v>
      </c>
      <c r="D156" s="4">
        <v>1996</v>
      </c>
      <c r="E156" s="9">
        <v>43769.638194444502</v>
      </c>
      <c r="F156" s="4" t="s">
        <v>378</v>
      </c>
      <c r="G156" s="4">
        <v>3</v>
      </c>
      <c r="H156" s="4">
        <v>4</v>
      </c>
      <c r="I156" s="4">
        <v>2</v>
      </c>
      <c r="J156" s="4">
        <v>2</v>
      </c>
      <c r="K156" s="4">
        <v>4</v>
      </c>
      <c r="L156" s="4">
        <v>5</v>
      </c>
      <c r="M156" s="4">
        <v>5</v>
      </c>
      <c r="N156" s="4">
        <v>4</v>
      </c>
      <c r="O156" s="4">
        <v>3</v>
      </c>
      <c r="P156" s="4">
        <v>1</v>
      </c>
      <c r="Q156" s="4">
        <v>2</v>
      </c>
      <c r="R156" s="4">
        <v>1</v>
      </c>
      <c r="S156" s="4">
        <v>5</v>
      </c>
      <c r="T156" s="4">
        <v>5</v>
      </c>
      <c r="U156" s="4">
        <v>3</v>
      </c>
      <c r="V156" s="4">
        <v>4</v>
      </c>
      <c r="W156" s="4">
        <f t="shared" si="9"/>
        <v>53</v>
      </c>
      <c r="X156" s="4">
        <f t="shared" si="10"/>
        <v>1.2549618320610685</v>
      </c>
      <c r="Y156" s="10">
        <f t="shared" si="11"/>
        <v>7.5099236641221374</v>
      </c>
    </row>
    <row r="157" spans="1:25" ht="15" customHeight="1" x14ac:dyDescent="0.2">
      <c r="A157" s="4">
        <v>18423</v>
      </c>
      <c r="B157" s="4">
        <v>0</v>
      </c>
      <c r="C157" s="4">
        <f t="shared" si="8"/>
        <v>25</v>
      </c>
      <c r="D157" s="4">
        <v>1994</v>
      </c>
      <c r="E157" s="9">
        <v>43779.866666666698</v>
      </c>
      <c r="F157" s="4" t="s">
        <v>377</v>
      </c>
      <c r="G157" s="4">
        <v>5</v>
      </c>
      <c r="H157" s="4">
        <v>4</v>
      </c>
      <c r="I157" s="4">
        <v>1</v>
      </c>
      <c r="J157" s="4">
        <v>1</v>
      </c>
      <c r="K157" s="4">
        <v>4</v>
      </c>
      <c r="L157" s="4">
        <v>5</v>
      </c>
      <c r="M157" s="4">
        <v>5</v>
      </c>
      <c r="N157" s="4">
        <v>5</v>
      </c>
      <c r="O157" s="4">
        <v>5</v>
      </c>
      <c r="P157" s="4">
        <v>2</v>
      </c>
      <c r="Q157" s="4">
        <v>4</v>
      </c>
      <c r="R157" s="4">
        <v>4</v>
      </c>
      <c r="S157" s="4">
        <v>5</v>
      </c>
      <c r="T157" s="4">
        <v>1</v>
      </c>
      <c r="U157" s="4">
        <v>1</v>
      </c>
      <c r="V157" s="4">
        <v>1</v>
      </c>
      <c r="W157" s="4">
        <f t="shared" si="9"/>
        <v>53</v>
      </c>
      <c r="X157" s="4">
        <f t="shared" si="10"/>
        <v>1.2549618320610685</v>
      </c>
      <c r="Y157" s="10">
        <f t="shared" si="11"/>
        <v>7.5099236641221374</v>
      </c>
    </row>
    <row r="158" spans="1:25" ht="15" customHeight="1" x14ac:dyDescent="0.2">
      <c r="A158" s="4">
        <v>15966</v>
      </c>
      <c r="B158" s="4">
        <v>0</v>
      </c>
      <c r="C158" s="4">
        <f t="shared" si="8"/>
        <v>21</v>
      </c>
      <c r="D158" s="4">
        <v>1998</v>
      </c>
      <c r="E158" s="9">
        <v>43768.9152777778</v>
      </c>
      <c r="F158" s="4" t="s">
        <v>438</v>
      </c>
      <c r="G158" s="4">
        <v>5</v>
      </c>
      <c r="H158" s="4">
        <v>2</v>
      </c>
      <c r="I158" s="4">
        <v>4</v>
      </c>
      <c r="J158" s="4">
        <v>1</v>
      </c>
      <c r="K158" s="4">
        <v>5</v>
      </c>
      <c r="L158" s="4">
        <v>5</v>
      </c>
      <c r="M158" s="4">
        <v>5</v>
      </c>
      <c r="N158" s="4">
        <v>5</v>
      </c>
      <c r="O158" s="4">
        <v>5</v>
      </c>
      <c r="P158" s="4">
        <v>2</v>
      </c>
      <c r="Q158" s="4">
        <v>5</v>
      </c>
      <c r="R158" s="4">
        <v>1</v>
      </c>
      <c r="S158" s="4">
        <v>5</v>
      </c>
      <c r="T158" s="4">
        <v>1</v>
      </c>
      <c r="U158" s="4">
        <v>1</v>
      </c>
      <c r="V158" s="4">
        <v>2</v>
      </c>
      <c r="W158" s="4">
        <f t="shared" si="9"/>
        <v>54</v>
      </c>
      <c r="X158" s="4">
        <f t="shared" si="10"/>
        <v>1.4076335877862594</v>
      </c>
      <c r="Y158" s="10">
        <f t="shared" si="11"/>
        <v>7.8152671755725187</v>
      </c>
    </row>
    <row r="159" spans="1:25" ht="15" customHeight="1" x14ac:dyDescent="0.2">
      <c r="A159" s="4">
        <v>14756</v>
      </c>
      <c r="B159" s="4">
        <v>0</v>
      </c>
      <c r="C159" s="4">
        <f t="shared" si="8"/>
        <v>22</v>
      </c>
      <c r="D159" s="4">
        <v>1997</v>
      </c>
      <c r="E159" s="9">
        <v>43768.357638888898</v>
      </c>
      <c r="F159" s="4" t="s">
        <v>439</v>
      </c>
      <c r="G159" s="4">
        <v>5</v>
      </c>
      <c r="H159" s="4">
        <v>2</v>
      </c>
      <c r="I159" s="4">
        <v>1</v>
      </c>
      <c r="J159" s="4">
        <v>1</v>
      </c>
      <c r="K159" s="4">
        <v>4</v>
      </c>
      <c r="L159" s="4">
        <v>5</v>
      </c>
      <c r="M159" s="4">
        <v>5</v>
      </c>
      <c r="N159" s="4">
        <v>5</v>
      </c>
      <c r="O159" s="4">
        <v>5</v>
      </c>
      <c r="P159" s="4">
        <v>2</v>
      </c>
      <c r="Q159" s="4">
        <v>5</v>
      </c>
      <c r="R159" s="4">
        <v>1</v>
      </c>
      <c r="S159" s="4">
        <v>5</v>
      </c>
      <c r="T159" s="4">
        <v>2</v>
      </c>
      <c r="U159" s="4">
        <v>1</v>
      </c>
      <c r="V159" s="4">
        <v>5</v>
      </c>
      <c r="W159" s="4">
        <f t="shared" si="9"/>
        <v>54</v>
      </c>
      <c r="X159" s="4">
        <f t="shared" si="10"/>
        <v>1.4076335877862594</v>
      </c>
      <c r="Y159" s="10">
        <f t="shared" si="11"/>
        <v>7.8152671755725187</v>
      </c>
    </row>
    <row r="160" spans="1:25" ht="15" customHeight="1" x14ac:dyDescent="0.2">
      <c r="A160" s="4">
        <v>14997</v>
      </c>
      <c r="B160" s="4">
        <v>0</v>
      </c>
      <c r="C160" s="4">
        <f t="shared" si="8"/>
        <v>22</v>
      </c>
      <c r="D160" s="4">
        <v>1997</v>
      </c>
      <c r="E160" s="9">
        <v>43768.429861111101</v>
      </c>
      <c r="G160" s="4">
        <v>3</v>
      </c>
      <c r="H160" s="4">
        <v>5</v>
      </c>
      <c r="I160" s="4">
        <v>2</v>
      </c>
      <c r="J160" s="4">
        <v>2</v>
      </c>
      <c r="K160" s="4">
        <v>4</v>
      </c>
      <c r="L160" s="4">
        <v>4</v>
      </c>
      <c r="M160" s="4">
        <v>2</v>
      </c>
      <c r="N160" s="4">
        <v>5</v>
      </c>
      <c r="O160" s="4">
        <v>5</v>
      </c>
      <c r="P160" s="4">
        <v>1</v>
      </c>
      <c r="Q160" s="4">
        <v>2</v>
      </c>
      <c r="R160" s="4">
        <v>2</v>
      </c>
      <c r="S160" s="4">
        <v>5</v>
      </c>
      <c r="T160" s="4">
        <v>5</v>
      </c>
      <c r="U160" s="4">
        <v>2</v>
      </c>
      <c r="V160" s="4">
        <v>5</v>
      </c>
      <c r="W160" s="4">
        <f t="shared" si="9"/>
        <v>54</v>
      </c>
      <c r="X160" s="4">
        <f t="shared" si="10"/>
        <v>1.4076335877862594</v>
      </c>
      <c r="Y160" s="10">
        <f t="shared" si="11"/>
        <v>7.8152671755725187</v>
      </c>
    </row>
    <row r="161" spans="1:25" ht="15" customHeight="1" x14ac:dyDescent="0.2">
      <c r="A161" s="4">
        <v>17765</v>
      </c>
      <c r="B161" s="4">
        <v>0</v>
      </c>
      <c r="C161" s="4">
        <f t="shared" si="8"/>
        <v>22</v>
      </c>
      <c r="D161" s="4">
        <v>1997</v>
      </c>
      <c r="E161" s="9">
        <v>43775.468055555597</v>
      </c>
      <c r="F161" s="4" t="s">
        <v>440</v>
      </c>
      <c r="G161" s="4">
        <v>5</v>
      </c>
      <c r="H161" s="4">
        <v>5</v>
      </c>
      <c r="I161" s="4">
        <v>1</v>
      </c>
      <c r="J161" s="4">
        <v>2</v>
      </c>
      <c r="K161" s="4">
        <v>2</v>
      </c>
      <c r="L161" s="4">
        <v>4</v>
      </c>
      <c r="M161" s="4">
        <v>5</v>
      </c>
      <c r="N161" s="4">
        <v>5</v>
      </c>
      <c r="O161" s="4">
        <v>5</v>
      </c>
      <c r="P161" s="4">
        <v>1</v>
      </c>
      <c r="Q161" s="4">
        <v>3</v>
      </c>
      <c r="R161" s="4">
        <v>1</v>
      </c>
      <c r="S161" s="4">
        <v>5</v>
      </c>
      <c r="T161" s="4">
        <v>4</v>
      </c>
      <c r="U161" s="4">
        <v>2</v>
      </c>
      <c r="V161" s="4">
        <v>5</v>
      </c>
      <c r="W161" s="4">
        <f t="shared" si="9"/>
        <v>55</v>
      </c>
      <c r="X161" s="4">
        <f t="shared" si="10"/>
        <v>1.5603053435114502</v>
      </c>
      <c r="Y161" s="10">
        <f t="shared" si="11"/>
        <v>8.1206106870229</v>
      </c>
    </row>
    <row r="162" spans="1:25" ht="15" customHeight="1" x14ac:dyDescent="0.2">
      <c r="A162" s="4">
        <v>13538</v>
      </c>
      <c r="B162" s="4">
        <v>0</v>
      </c>
      <c r="C162" s="4">
        <f t="shared" ref="C162:C173" si="12">(2019-D162)</f>
        <v>24</v>
      </c>
      <c r="D162" s="4">
        <v>1995</v>
      </c>
      <c r="E162" s="9">
        <v>43767.509722222203</v>
      </c>
      <c r="G162" s="4">
        <v>5</v>
      </c>
      <c r="H162" s="4">
        <v>4</v>
      </c>
      <c r="I162" s="4">
        <v>3</v>
      </c>
      <c r="J162" s="4">
        <v>1</v>
      </c>
      <c r="K162" s="4">
        <v>5</v>
      </c>
      <c r="L162" s="4">
        <v>4</v>
      </c>
      <c r="M162" s="4">
        <v>2</v>
      </c>
      <c r="N162" s="4">
        <v>3</v>
      </c>
      <c r="O162" s="4">
        <v>3</v>
      </c>
      <c r="P162" s="4">
        <v>2</v>
      </c>
      <c r="Q162" s="4">
        <v>3</v>
      </c>
      <c r="R162" s="4">
        <v>4</v>
      </c>
      <c r="S162" s="4">
        <v>5</v>
      </c>
      <c r="T162" s="4">
        <v>4</v>
      </c>
      <c r="U162" s="4">
        <v>2</v>
      </c>
      <c r="V162" s="4">
        <v>5</v>
      </c>
      <c r="W162" s="4">
        <f t="shared" ref="W162:W173" si="13">SUM(G162:V162)</f>
        <v>55</v>
      </c>
      <c r="X162" s="4">
        <f t="shared" ref="X162:X173" si="14">(W162-44.78)/6.55</f>
        <v>1.5603053435114502</v>
      </c>
      <c r="Y162" s="10">
        <f t="shared" ref="Y162:Y173" si="15">(X162*2)+5</f>
        <v>8.1206106870229</v>
      </c>
    </row>
    <row r="163" spans="1:25" ht="15" customHeight="1" x14ac:dyDescent="0.2">
      <c r="A163" s="4">
        <v>15706</v>
      </c>
      <c r="B163" s="4">
        <v>0</v>
      </c>
      <c r="C163" s="4">
        <f t="shared" si="12"/>
        <v>24</v>
      </c>
      <c r="D163" s="4">
        <v>1995</v>
      </c>
      <c r="E163" s="9">
        <v>43768.786805555603</v>
      </c>
      <c r="F163" s="4" t="s">
        <v>441</v>
      </c>
      <c r="G163" s="4">
        <v>4</v>
      </c>
      <c r="H163" s="4">
        <v>2</v>
      </c>
      <c r="I163" s="4">
        <v>3</v>
      </c>
      <c r="J163" s="4">
        <v>3</v>
      </c>
      <c r="K163" s="4">
        <v>5</v>
      </c>
      <c r="L163" s="4">
        <v>4</v>
      </c>
      <c r="M163" s="4">
        <v>4</v>
      </c>
      <c r="N163" s="4">
        <v>4</v>
      </c>
      <c r="O163" s="4">
        <v>5</v>
      </c>
      <c r="P163" s="4">
        <v>4</v>
      </c>
      <c r="Q163" s="4">
        <v>4</v>
      </c>
      <c r="R163" s="4">
        <v>2</v>
      </c>
      <c r="S163" s="4">
        <v>5</v>
      </c>
      <c r="T163" s="4">
        <v>1</v>
      </c>
      <c r="U163" s="4">
        <v>2</v>
      </c>
      <c r="V163" s="4">
        <v>3</v>
      </c>
      <c r="W163" s="4">
        <f t="shared" si="13"/>
        <v>55</v>
      </c>
      <c r="X163" s="4">
        <f t="shared" si="14"/>
        <v>1.5603053435114502</v>
      </c>
      <c r="Y163" s="10">
        <f t="shared" si="15"/>
        <v>8.1206106870229</v>
      </c>
    </row>
    <row r="164" spans="1:25" ht="15" customHeight="1" x14ac:dyDescent="0.2">
      <c r="A164" s="4">
        <v>14400</v>
      </c>
      <c r="B164" s="4">
        <v>0</v>
      </c>
      <c r="C164" s="4">
        <f t="shared" si="12"/>
        <v>25</v>
      </c>
      <c r="D164" s="4">
        <v>1994</v>
      </c>
      <c r="E164" s="9">
        <v>43767.885416666701</v>
      </c>
      <c r="F164" s="4" t="s">
        <v>374</v>
      </c>
      <c r="G164" s="4">
        <v>4</v>
      </c>
      <c r="H164" s="4">
        <v>2</v>
      </c>
      <c r="I164" s="4">
        <v>1</v>
      </c>
      <c r="J164" s="4">
        <v>2</v>
      </c>
      <c r="K164" s="4">
        <v>3</v>
      </c>
      <c r="L164" s="4">
        <v>5</v>
      </c>
      <c r="M164" s="4">
        <v>5</v>
      </c>
      <c r="N164" s="4">
        <v>5</v>
      </c>
      <c r="O164" s="4">
        <v>5</v>
      </c>
      <c r="P164" s="4">
        <v>4</v>
      </c>
      <c r="Q164" s="4">
        <v>5</v>
      </c>
      <c r="R164" s="4">
        <v>2</v>
      </c>
      <c r="S164" s="4">
        <v>5</v>
      </c>
      <c r="T164" s="4">
        <v>1</v>
      </c>
      <c r="U164" s="4">
        <v>1</v>
      </c>
      <c r="V164" s="4">
        <v>5</v>
      </c>
      <c r="W164" s="4">
        <f t="shared" si="13"/>
        <v>55</v>
      </c>
      <c r="X164" s="4">
        <f t="shared" si="14"/>
        <v>1.5603053435114502</v>
      </c>
      <c r="Y164" s="10">
        <f t="shared" si="15"/>
        <v>8.1206106870229</v>
      </c>
    </row>
    <row r="165" spans="1:25" ht="15" customHeight="1" x14ac:dyDescent="0.2">
      <c r="A165" s="4">
        <v>14626</v>
      </c>
      <c r="B165" s="4">
        <v>0</v>
      </c>
      <c r="C165" s="4">
        <f t="shared" si="12"/>
        <v>22</v>
      </c>
      <c r="D165" s="4">
        <v>1997</v>
      </c>
      <c r="E165" s="9">
        <v>43768.056944444397</v>
      </c>
      <c r="G165" s="4">
        <v>5</v>
      </c>
      <c r="H165" s="4">
        <v>2</v>
      </c>
      <c r="I165" s="4">
        <v>3</v>
      </c>
      <c r="J165" s="4">
        <v>1</v>
      </c>
      <c r="K165" s="4">
        <v>3</v>
      </c>
      <c r="L165" s="4">
        <v>3</v>
      </c>
      <c r="M165" s="4">
        <v>3</v>
      </c>
      <c r="N165" s="4">
        <v>5</v>
      </c>
      <c r="O165" s="4">
        <v>5</v>
      </c>
      <c r="P165" s="4">
        <v>5</v>
      </c>
      <c r="Q165" s="4">
        <v>2</v>
      </c>
      <c r="R165" s="4">
        <v>5</v>
      </c>
      <c r="S165" s="4">
        <v>5</v>
      </c>
      <c r="T165" s="4">
        <v>1</v>
      </c>
      <c r="U165" s="4">
        <v>3</v>
      </c>
      <c r="V165" s="4">
        <v>5</v>
      </c>
      <c r="W165" s="4">
        <f t="shared" si="13"/>
        <v>56</v>
      </c>
      <c r="X165" s="4">
        <f t="shared" si="14"/>
        <v>1.7129770992366411</v>
      </c>
      <c r="Y165" s="10">
        <f t="shared" si="15"/>
        <v>8.4259541984732813</v>
      </c>
    </row>
    <row r="166" spans="1:25" ht="15" customHeight="1" x14ac:dyDescent="0.2">
      <c r="A166" s="4">
        <v>14030</v>
      </c>
      <c r="B166" s="4">
        <v>0</v>
      </c>
      <c r="C166" s="4">
        <f t="shared" si="12"/>
        <v>25</v>
      </c>
      <c r="D166" s="4">
        <v>1994</v>
      </c>
      <c r="E166" s="9">
        <v>43768.348611111098</v>
      </c>
      <c r="F166" s="4" t="s">
        <v>378</v>
      </c>
      <c r="G166" s="4">
        <v>4</v>
      </c>
      <c r="H166" s="4">
        <v>2</v>
      </c>
      <c r="I166" s="4">
        <v>1</v>
      </c>
      <c r="J166" s="4">
        <v>5</v>
      </c>
      <c r="K166" s="4">
        <v>5</v>
      </c>
      <c r="L166" s="4">
        <v>5</v>
      </c>
      <c r="M166" s="4">
        <v>1</v>
      </c>
      <c r="N166" s="4">
        <v>5</v>
      </c>
      <c r="O166" s="4">
        <v>5</v>
      </c>
      <c r="P166" s="4">
        <v>1</v>
      </c>
      <c r="Q166" s="4">
        <v>5</v>
      </c>
      <c r="R166" s="4">
        <v>1</v>
      </c>
      <c r="S166" s="4">
        <v>5</v>
      </c>
      <c r="T166" s="4">
        <v>4</v>
      </c>
      <c r="U166" s="4">
        <v>2</v>
      </c>
      <c r="V166" s="4">
        <v>5</v>
      </c>
      <c r="W166" s="4">
        <f t="shared" si="13"/>
        <v>56</v>
      </c>
      <c r="X166" s="4">
        <f t="shared" si="14"/>
        <v>1.7129770992366411</v>
      </c>
      <c r="Y166" s="10">
        <f t="shared" si="15"/>
        <v>8.4259541984732813</v>
      </c>
    </row>
    <row r="167" spans="1:25" ht="15" customHeight="1" x14ac:dyDescent="0.2">
      <c r="A167" s="4">
        <v>17167</v>
      </c>
      <c r="B167" s="4">
        <v>0</v>
      </c>
      <c r="C167" s="4">
        <f t="shared" si="12"/>
        <v>20</v>
      </c>
      <c r="D167" s="4">
        <v>1999</v>
      </c>
      <c r="E167" s="9">
        <v>43771.893750000003</v>
      </c>
      <c r="F167" s="4" t="s">
        <v>442</v>
      </c>
      <c r="G167" s="4">
        <v>3</v>
      </c>
      <c r="H167" s="4">
        <v>1</v>
      </c>
      <c r="I167" s="4">
        <v>3</v>
      </c>
      <c r="J167" s="4">
        <v>3</v>
      </c>
      <c r="K167" s="4">
        <v>5</v>
      </c>
      <c r="L167" s="4">
        <v>4</v>
      </c>
      <c r="M167" s="4">
        <v>4</v>
      </c>
      <c r="N167" s="4">
        <v>5</v>
      </c>
      <c r="O167" s="4">
        <v>3</v>
      </c>
      <c r="P167" s="4">
        <v>4</v>
      </c>
      <c r="Q167" s="4">
        <v>5</v>
      </c>
      <c r="R167" s="4">
        <v>5</v>
      </c>
      <c r="S167" s="4">
        <v>5</v>
      </c>
      <c r="T167" s="4">
        <v>3</v>
      </c>
      <c r="U167" s="4">
        <v>2</v>
      </c>
      <c r="V167" s="4">
        <v>2</v>
      </c>
      <c r="W167" s="4">
        <f t="shared" si="13"/>
        <v>57</v>
      </c>
      <c r="X167" s="4">
        <f t="shared" si="14"/>
        <v>1.865648854961832</v>
      </c>
      <c r="Y167" s="10">
        <f t="shared" si="15"/>
        <v>8.7312977099236644</v>
      </c>
    </row>
    <row r="168" spans="1:25" ht="15" customHeight="1" x14ac:dyDescent="0.2">
      <c r="A168" s="4">
        <v>18390</v>
      </c>
      <c r="B168" s="4">
        <v>0</v>
      </c>
      <c r="C168" s="4">
        <f t="shared" si="12"/>
        <v>22</v>
      </c>
      <c r="D168" s="4">
        <v>1997</v>
      </c>
      <c r="E168" s="9">
        <v>43779.8</v>
      </c>
      <c r="F168" s="4" t="s">
        <v>378</v>
      </c>
      <c r="G168" s="4">
        <v>5</v>
      </c>
      <c r="H168" s="4">
        <v>4</v>
      </c>
      <c r="I168" s="4">
        <v>2</v>
      </c>
      <c r="J168" s="4">
        <v>1</v>
      </c>
      <c r="K168" s="4">
        <v>5</v>
      </c>
      <c r="L168" s="4">
        <v>5</v>
      </c>
      <c r="M168" s="4">
        <v>5</v>
      </c>
      <c r="N168" s="4">
        <v>5</v>
      </c>
      <c r="O168" s="4">
        <v>5</v>
      </c>
      <c r="P168" s="4">
        <v>1</v>
      </c>
      <c r="Q168" s="4">
        <v>3</v>
      </c>
      <c r="R168" s="4">
        <v>4</v>
      </c>
      <c r="S168" s="4">
        <v>5</v>
      </c>
      <c r="T168" s="4">
        <v>1</v>
      </c>
      <c r="U168" s="4">
        <v>1</v>
      </c>
      <c r="V168" s="4">
        <v>5</v>
      </c>
      <c r="W168" s="4">
        <f t="shared" si="13"/>
        <v>57</v>
      </c>
      <c r="X168" s="4">
        <f t="shared" si="14"/>
        <v>1.865648854961832</v>
      </c>
      <c r="Y168" s="10">
        <f t="shared" si="15"/>
        <v>8.7312977099236644</v>
      </c>
    </row>
    <row r="169" spans="1:25" ht="15" customHeight="1" x14ac:dyDescent="0.2">
      <c r="A169" s="4">
        <v>17889</v>
      </c>
      <c r="B169" s="4">
        <v>0</v>
      </c>
      <c r="C169" s="4">
        <f t="shared" si="12"/>
        <v>23</v>
      </c>
      <c r="D169" s="4">
        <v>1996</v>
      </c>
      <c r="E169" s="9">
        <v>43775.824999999997</v>
      </c>
      <c r="F169" s="4" t="s">
        <v>443</v>
      </c>
      <c r="G169" s="4">
        <v>5</v>
      </c>
      <c r="H169" s="4">
        <v>3</v>
      </c>
      <c r="I169" s="4">
        <v>1</v>
      </c>
      <c r="J169" s="4">
        <v>1</v>
      </c>
      <c r="K169" s="4">
        <v>5</v>
      </c>
      <c r="L169" s="4">
        <v>5</v>
      </c>
      <c r="M169" s="4">
        <v>5</v>
      </c>
      <c r="N169" s="4">
        <v>5</v>
      </c>
      <c r="O169" s="4">
        <v>5</v>
      </c>
      <c r="P169" s="4">
        <v>3</v>
      </c>
      <c r="Q169" s="4">
        <v>5</v>
      </c>
      <c r="R169" s="4">
        <v>2</v>
      </c>
      <c r="S169" s="4">
        <v>5</v>
      </c>
      <c r="T169" s="4">
        <v>1</v>
      </c>
      <c r="U169" s="4">
        <v>1</v>
      </c>
      <c r="V169" s="4">
        <v>5</v>
      </c>
      <c r="W169" s="4">
        <f t="shared" si="13"/>
        <v>57</v>
      </c>
      <c r="X169" s="4">
        <f t="shared" si="14"/>
        <v>1.865648854961832</v>
      </c>
      <c r="Y169" s="10">
        <f t="shared" si="15"/>
        <v>8.7312977099236644</v>
      </c>
    </row>
    <row r="170" spans="1:25" ht="15" customHeight="1" x14ac:dyDescent="0.2">
      <c r="A170" s="4">
        <v>14895</v>
      </c>
      <c r="B170" s="4">
        <v>0</v>
      </c>
      <c r="C170" s="4">
        <f t="shared" si="12"/>
        <v>24</v>
      </c>
      <c r="D170" s="4">
        <v>1995</v>
      </c>
      <c r="E170" s="9">
        <v>43768.706944444399</v>
      </c>
      <c r="F170" s="4" t="s">
        <v>377</v>
      </c>
      <c r="G170" s="4">
        <v>2</v>
      </c>
      <c r="H170" s="4">
        <v>4</v>
      </c>
      <c r="I170" s="4">
        <v>4</v>
      </c>
      <c r="J170" s="4">
        <v>1</v>
      </c>
      <c r="K170" s="4">
        <v>5</v>
      </c>
      <c r="L170" s="4">
        <v>5</v>
      </c>
      <c r="M170" s="4">
        <v>5</v>
      </c>
      <c r="N170" s="4">
        <v>5</v>
      </c>
      <c r="O170" s="4">
        <v>5</v>
      </c>
      <c r="P170" s="4">
        <v>2</v>
      </c>
      <c r="Q170" s="4">
        <v>5</v>
      </c>
      <c r="R170" s="4">
        <v>5</v>
      </c>
      <c r="S170" s="4">
        <v>5</v>
      </c>
      <c r="T170" s="4">
        <v>1</v>
      </c>
      <c r="U170" s="4">
        <v>1</v>
      </c>
      <c r="V170" s="4">
        <v>2</v>
      </c>
      <c r="W170" s="4">
        <f t="shared" si="13"/>
        <v>57</v>
      </c>
      <c r="X170" s="4">
        <f t="shared" si="14"/>
        <v>1.865648854961832</v>
      </c>
      <c r="Y170" s="10">
        <f t="shared" si="15"/>
        <v>8.7312977099236644</v>
      </c>
    </row>
    <row r="171" spans="1:25" ht="15" customHeight="1" x14ac:dyDescent="0.2">
      <c r="A171" s="4">
        <v>13531</v>
      </c>
      <c r="B171" s="4">
        <v>0</v>
      </c>
      <c r="C171" s="4">
        <f t="shared" si="12"/>
        <v>22</v>
      </c>
      <c r="D171" s="4">
        <v>1997</v>
      </c>
      <c r="E171" s="9">
        <v>43767.511805555601</v>
      </c>
      <c r="F171" s="4" t="s">
        <v>378</v>
      </c>
      <c r="G171" s="4">
        <v>2</v>
      </c>
      <c r="H171" s="4">
        <v>2</v>
      </c>
      <c r="I171" s="4">
        <v>3</v>
      </c>
      <c r="J171" s="4">
        <v>4</v>
      </c>
      <c r="K171" s="4">
        <v>5</v>
      </c>
      <c r="L171" s="4">
        <v>5</v>
      </c>
      <c r="M171" s="4">
        <v>5</v>
      </c>
      <c r="N171" s="4">
        <v>5</v>
      </c>
      <c r="O171" s="4">
        <v>5</v>
      </c>
      <c r="P171" s="4">
        <v>2</v>
      </c>
      <c r="Q171" s="4">
        <v>4</v>
      </c>
      <c r="R171" s="4">
        <v>4</v>
      </c>
      <c r="S171" s="4">
        <v>5</v>
      </c>
      <c r="T171" s="4">
        <v>1</v>
      </c>
      <c r="U171" s="4">
        <v>1</v>
      </c>
      <c r="V171" s="4">
        <v>5</v>
      </c>
      <c r="W171" s="4">
        <f t="shared" si="13"/>
        <v>58</v>
      </c>
      <c r="X171" s="4">
        <f t="shared" si="14"/>
        <v>2.0183206106870228</v>
      </c>
      <c r="Y171" s="10">
        <f t="shared" si="15"/>
        <v>9.0366412213740457</v>
      </c>
    </row>
    <row r="172" spans="1:25" ht="15" customHeight="1" x14ac:dyDescent="0.2">
      <c r="A172" s="4">
        <v>14052</v>
      </c>
      <c r="B172" s="4">
        <v>0</v>
      </c>
      <c r="C172" s="4">
        <f t="shared" si="12"/>
        <v>22</v>
      </c>
      <c r="D172" s="4">
        <v>1997</v>
      </c>
      <c r="E172" s="9">
        <v>43767.766666666699</v>
      </c>
      <c r="F172" s="4" t="s">
        <v>377</v>
      </c>
      <c r="G172" s="4">
        <v>5</v>
      </c>
      <c r="H172" s="4">
        <v>4</v>
      </c>
      <c r="I172" s="4">
        <v>1</v>
      </c>
      <c r="J172" s="4">
        <v>1</v>
      </c>
      <c r="K172" s="4">
        <v>5</v>
      </c>
      <c r="L172" s="4">
        <v>5</v>
      </c>
      <c r="M172" s="4">
        <v>4</v>
      </c>
      <c r="N172" s="4">
        <v>5</v>
      </c>
      <c r="O172" s="4">
        <v>5</v>
      </c>
      <c r="P172" s="4">
        <v>1</v>
      </c>
      <c r="Q172" s="4">
        <v>5</v>
      </c>
      <c r="R172" s="4">
        <v>5</v>
      </c>
      <c r="S172" s="4">
        <v>5</v>
      </c>
      <c r="T172" s="4">
        <v>2</v>
      </c>
      <c r="U172" s="4">
        <v>1</v>
      </c>
      <c r="V172" s="4">
        <v>5</v>
      </c>
      <c r="W172" s="4">
        <f t="shared" si="13"/>
        <v>59</v>
      </c>
      <c r="X172" s="4">
        <f t="shared" si="14"/>
        <v>2.1709923664122135</v>
      </c>
      <c r="Y172" s="10">
        <f t="shared" si="15"/>
        <v>9.341984732824427</v>
      </c>
    </row>
    <row r="173" spans="1:25" ht="15" customHeight="1" x14ac:dyDescent="0.2">
      <c r="A173" s="4">
        <v>17679</v>
      </c>
      <c r="B173" s="4">
        <v>0</v>
      </c>
      <c r="C173" s="4">
        <f t="shared" si="12"/>
        <v>22</v>
      </c>
      <c r="D173" s="4">
        <v>1997</v>
      </c>
      <c r="E173" s="9">
        <v>43774.845138888901</v>
      </c>
      <c r="F173" s="4" t="s">
        <v>378</v>
      </c>
      <c r="G173" s="4">
        <v>4</v>
      </c>
      <c r="H173" s="4">
        <v>5</v>
      </c>
      <c r="I173" s="4">
        <v>2</v>
      </c>
      <c r="J173" s="4">
        <v>2</v>
      </c>
      <c r="K173" s="4">
        <v>4</v>
      </c>
      <c r="L173" s="4">
        <v>4</v>
      </c>
      <c r="M173" s="4">
        <v>5</v>
      </c>
      <c r="N173" s="4">
        <v>5</v>
      </c>
      <c r="O173" s="4">
        <v>5</v>
      </c>
      <c r="P173" s="4">
        <v>2</v>
      </c>
      <c r="Q173" s="4">
        <v>4</v>
      </c>
      <c r="R173" s="4">
        <v>4</v>
      </c>
      <c r="S173" s="4">
        <v>5</v>
      </c>
      <c r="T173" s="4">
        <v>5</v>
      </c>
      <c r="U173" s="4">
        <v>2</v>
      </c>
      <c r="V173" s="4">
        <v>4</v>
      </c>
      <c r="W173" s="4">
        <f t="shared" si="13"/>
        <v>62</v>
      </c>
      <c r="X173" s="4">
        <f t="shared" si="14"/>
        <v>2.6290076335877863</v>
      </c>
      <c r="Y173" s="10">
        <f t="shared" si="15"/>
        <v>10.258015267175573</v>
      </c>
    </row>
    <row r="175" spans="1:25" ht="15" customHeight="1" x14ac:dyDescent="0.2">
      <c r="A175" s="3" t="s">
        <v>444</v>
      </c>
      <c r="B175" s="3"/>
      <c r="C175" s="3"/>
      <c r="D175" s="3"/>
      <c r="E175" s="20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21"/>
    </row>
    <row r="176" spans="1:25" ht="15" customHeight="1" x14ac:dyDescent="0.2">
      <c r="A176" s="4">
        <v>15693</v>
      </c>
      <c r="B176" s="4">
        <v>0</v>
      </c>
      <c r="C176" s="4">
        <f t="shared" ref="C176:C239" si="16">(2019-D176)</f>
        <v>41</v>
      </c>
      <c r="D176" s="4">
        <v>1978</v>
      </c>
      <c r="E176" s="9">
        <v>43768.788888888899</v>
      </c>
      <c r="F176" s="4" t="s">
        <v>359</v>
      </c>
      <c r="G176" s="4">
        <v>2</v>
      </c>
      <c r="H176" s="4">
        <v>4</v>
      </c>
      <c r="I176" s="4">
        <v>1</v>
      </c>
      <c r="J176" s="4">
        <v>2</v>
      </c>
      <c r="K176" s="4">
        <v>3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2</v>
      </c>
      <c r="T176" s="4">
        <v>1</v>
      </c>
      <c r="U176" s="4">
        <v>2</v>
      </c>
      <c r="V176" s="4">
        <v>1</v>
      </c>
      <c r="W176" s="4">
        <f t="shared" ref="W176:W239" si="17">SUM(G176:V176)</f>
        <v>25</v>
      </c>
      <c r="X176" s="4">
        <f t="shared" ref="X176:X239" si="18">(W176-45.14)/8.39</f>
        <v>-2.4004767580452917</v>
      </c>
      <c r="Y176" s="10">
        <f t="shared" ref="Y176:Y239" si="19">(X176*2)+5</f>
        <v>0.19904648390941659</v>
      </c>
    </row>
    <row r="177" spans="1:25" ht="15" customHeight="1" x14ac:dyDescent="0.2">
      <c r="A177" s="4">
        <v>14881</v>
      </c>
      <c r="B177" s="4">
        <v>0</v>
      </c>
      <c r="C177" s="4">
        <f t="shared" si="16"/>
        <v>31</v>
      </c>
      <c r="D177" s="4">
        <v>1988</v>
      </c>
      <c r="E177" s="9">
        <v>43768.404166666704</v>
      </c>
      <c r="F177" s="4" t="s">
        <v>445</v>
      </c>
      <c r="G177" s="4">
        <v>1</v>
      </c>
      <c r="H177" s="4">
        <v>1</v>
      </c>
      <c r="I177" s="4">
        <v>1</v>
      </c>
      <c r="J177" s="4">
        <v>5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5</v>
      </c>
      <c r="T177" s="4">
        <v>1</v>
      </c>
      <c r="U177" s="4">
        <v>1</v>
      </c>
      <c r="V177" s="4">
        <v>5</v>
      </c>
      <c r="W177" s="4">
        <f t="shared" si="17"/>
        <v>28</v>
      </c>
      <c r="X177" s="4">
        <f t="shared" si="18"/>
        <v>-2.0429082240762813</v>
      </c>
      <c r="Y177" s="10">
        <f t="shared" si="19"/>
        <v>0.91418355184743749</v>
      </c>
    </row>
    <row r="178" spans="1:25" ht="15" customHeight="1" x14ac:dyDescent="0.2">
      <c r="A178" s="4">
        <v>14227</v>
      </c>
      <c r="B178" s="4">
        <v>0</v>
      </c>
      <c r="C178" s="4">
        <f t="shared" si="16"/>
        <v>35</v>
      </c>
      <c r="D178" s="4">
        <v>1984</v>
      </c>
      <c r="E178" s="9">
        <v>43767.837500000001</v>
      </c>
      <c r="F178" s="4" t="s">
        <v>378</v>
      </c>
      <c r="G178" s="4">
        <v>5</v>
      </c>
      <c r="H178" s="4">
        <v>5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5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f t="shared" si="17"/>
        <v>28</v>
      </c>
      <c r="X178" s="4">
        <f t="shared" si="18"/>
        <v>-2.0429082240762813</v>
      </c>
      <c r="Y178" s="10">
        <f t="shared" si="19"/>
        <v>0.91418355184743749</v>
      </c>
    </row>
    <row r="179" spans="1:25" ht="15" customHeight="1" x14ac:dyDescent="0.2">
      <c r="A179" s="4">
        <v>18641</v>
      </c>
      <c r="B179" s="4">
        <v>0</v>
      </c>
      <c r="C179" s="4">
        <f t="shared" si="16"/>
        <v>27</v>
      </c>
      <c r="D179" s="4">
        <v>1992</v>
      </c>
      <c r="E179" s="9">
        <v>43780.6472222222</v>
      </c>
      <c r="F179" s="4" t="s">
        <v>413</v>
      </c>
      <c r="G179" s="4">
        <v>2</v>
      </c>
      <c r="H179" s="4">
        <v>4</v>
      </c>
      <c r="I179" s="4">
        <v>1</v>
      </c>
      <c r="J179" s="4">
        <v>2</v>
      </c>
      <c r="K179" s="4">
        <v>1</v>
      </c>
      <c r="L179" s="4">
        <v>2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5</v>
      </c>
      <c r="T179" s="4">
        <v>1</v>
      </c>
      <c r="U179" s="4">
        <v>2</v>
      </c>
      <c r="V179" s="4">
        <v>3</v>
      </c>
      <c r="W179" s="4">
        <f t="shared" si="17"/>
        <v>29</v>
      </c>
      <c r="X179" s="4">
        <f t="shared" si="18"/>
        <v>-1.9237187127532775</v>
      </c>
      <c r="Y179" s="10">
        <f t="shared" si="19"/>
        <v>1.1525625744934449</v>
      </c>
    </row>
    <row r="180" spans="1:25" ht="15" customHeight="1" x14ac:dyDescent="0.2">
      <c r="A180" s="4">
        <v>16994</v>
      </c>
      <c r="B180" s="4">
        <v>0</v>
      </c>
      <c r="C180" s="4">
        <f t="shared" si="16"/>
        <v>46</v>
      </c>
      <c r="D180" s="4">
        <v>1973</v>
      </c>
      <c r="E180" s="9">
        <v>43771.488194444399</v>
      </c>
      <c r="F180" s="4" t="s">
        <v>378</v>
      </c>
      <c r="G180" s="4">
        <v>2</v>
      </c>
      <c r="H180" s="4">
        <v>1</v>
      </c>
      <c r="I180" s="4">
        <v>1</v>
      </c>
      <c r="J180" s="4">
        <v>2</v>
      </c>
      <c r="K180" s="4">
        <v>1</v>
      </c>
      <c r="L180" s="4">
        <v>4</v>
      </c>
      <c r="M180" s="4">
        <v>1</v>
      </c>
      <c r="N180" s="4">
        <v>5</v>
      </c>
      <c r="O180" s="4">
        <v>3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2</v>
      </c>
      <c r="V180" s="4">
        <v>2</v>
      </c>
      <c r="W180" s="4">
        <f t="shared" si="17"/>
        <v>29</v>
      </c>
      <c r="X180" s="4">
        <f t="shared" si="18"/>
        <v>-1.9237187127532775</v>
      </c>
      <c r="Y180" s="10">
        <f t="shared" si="19"/>
        <v>1.1525625744934449</v>
      </c>
    </row>
    <row r="181" spans="1:25" ht="15" customHeight="1" x14ac:dyDescent="0.2">
      <c r="A181" s="4">
        <v>14887</v>
      </c>
      <c r="B181" s="4">
        <v>0</v>
      </c>
      <c r="C181" s="4">
        <f t="shared" si="16"/>
        <v>34</v>
      </c>
      <c r="D181" s="4">
        <v>1985</v>
      </c>
      <c r="E181" s="9">
        <v>43768.399305555598</v>
      </c>
      <c r="F181" s="4" t="s">
        <v>446</v>
      </c>
      <c r="G181" s="4">
        <v>2</v>
      </c>
      <c r="H181" s="4">
        <v>5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2</v>
      </c>
      <c r="T181" s="4">
        <v>2</v>
      </c>
      <c r="U181" s="4">
        <v>4</v>
      </c>
      <c r="V181" s="4">
        <v>5</v>
      </c>
      <c r="W181" s="4">
        <f t="shared" si="17"/>
        <v>30</v>
      </c>
      <c r="X181" s="4">
        <f t="shared" si="18"/>
        <v>-1.8045292014302741</v>
      </c>
      <c r="Y181" s="10">
        <f t="shared" si="19"/>
        <v>1.3909415971394519</v>
      </c>
    </row>
    <row r="182" spans="1:25" ht="15" customHeight="1" x14ac:dyDescent="0.2">
      <c r="A182" s="4">
        <v>16153</v>
      </c>
      <c r="B182" s="4">
        <v>0</v>
      </c>
      <c r="C182" s="4">
        <f t="shared" si="16"/>
        <v>37</v>
      </c>
      <c r="D182" s="4">
        <v>1982</v>
      </c>
      <c r="E182" s="9">
        <v>43769.426388888904</v>
      </c>
      <c r="G182" s="4">
        <v>4</v>
      </c>
      <c r="H182" s="4">
        <v>4</v>
      </c>
      <c r="I182" s="4">
        <v>1</v>
      </c>
      <c r="J182" s="4">
        <v>1</v>
      </c>
      <c r="K182" s="4">
        <v>3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5</v>
      </c>
      <c r="T182" s="4">
        <v>2</v>
      </c>
      <c r="U182" s="4">
        <v>1</v>
      </c>
      <c r="V182" s="4">
        <v>2</v>
      </c>
      <c r="W182" s="4">
        <f t="shared" si="17"/>
        <v>30</v>
      </c>
      <c r="X182" s="4">
        <f t="shared" si="18"/>
        <v>-1.8045292014302741</v>
      </c>
      <c r="Y182" s="10">
        <f t="shared" si="19"/>
        <v>1.3909415971394519</v>
      </c>
    </row>
    <row r="183" spans="1:25" ht="15" customHeight="1" x14ac:dyDescent="0.2">
      <c r="A183" s="4">
        <v>16958</v>
      </c>
      <c r="B183" s="4">
        <v>0</v>
      </c>
      <c r="C183" s="4">
        <f t="shared" si="16"/>
        <v>45</v>
      </c>
      <c r="D183" s="4">
        <v>1974</v>
      </c>
      <c r="E183" s="9">
        <v>43771.247222222199</v>
      </c>
      <c r="F183" s="4" t="s">
        <v>447</v>
      </c>
      <c r="G183" s="4">
        <v>1</v>
      </c>
      <c r="H183" s="4">
        <v>5</v>
      </c>
      <c r="I183" s="4">
        <v>1</v>
      </c>
      <c r="J183" s="4">
        <v>4</v>
      </c>
      <c r="K183" s="4">
        <v>1</v>
      </c>
      <c r="L183" s="4">
        <v>1</v>
      </c>
      <c r="M183" s="4">
        <v>1</v>
      </c>
      <c r="N183" s="4">
        <v>2</v>
      </c>
      <c r="O183" s="4">
        <v>3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2</v>
      </c>
      <c r="V183" s="4">
        <v>5</v>
      </c>
      <c r="W183" s="4">
        <f t="shared" si="17"/>
        <v>31</v>
      </c>
      <c r="X183" s="4">
        <f t="shared" si="18"/>
        <v>-1.6853396901072706</v>
      </c>
      <c r="Y183" s="10">
        <f t="shared" si="19"/>
        <v>1.6293206197854588</v>
      </c>
    </row>
    <row r="184" spans="1:25" ht="15" customHeight="1" x14ac:dyDescent="0.2">
      <c r="A184" s="4">
        <v>15961</v>
      </c>
      <c r="B184" s="4">
        <v>0</v>
      </c>
      <c r="C184" s="4">
        <f t="shared" si="16"/>
        <v>31</v>
      </c>
      <c r="D184" s="4">
        <v>1988</v>
      </c>
      <c r="E184" s="9">
        <v>43768.9284722222</v>
      </c>
      <c r="F184" s="4" t="s">
        <v>448</v>
      </c>
      <c r="G184" s="4">
        <v>3</v>
      </c>
      <c r="H184" s="4">
        <v>4</v>
      </c>
      <c r="I184" s="4">
        <v>1</v>
      </c>
      <c r="J184" s="4">
        <v>5</v>
      </c>
      <c r="K184" s="4">
        <v>2</v>
      </c>
      <c r="L184" s="4">
        <v>4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3</v>
      </c>
      <c r="T184" s="4">
        <v>1</v>
      </c>
      <c r="U184" s="4">
        <v>2</v>
      </c>
      <c r="V184" s="4">
        <v>1</v>
      </c>
      <c r="W184" s="4">
        <f t="shared" si="17"/>
        <v>32</v>
      </c>
      <c r="X184" s="4">
        <f t="shared" si="18"/>
        <v>-1.5661501787842669</v>
      </c>
      <c r="Y184" s="10">
        <f t="shared" si="19"/>
        <v>1.8676996424314662</v>
      </c>
    </row>
    <row r="185" spans="1:25" ht="15" customHeight="1" x14ac:dyDescent="0.2">
      <c r="A185" s="4">
        <v>14080</v>
      </c>
      <c r="B185" s="4">
        <v>0</v>
      </c>
      <c r="C185" s="4">
        <f t="shared" si="16"/>
        <v>28</v>
      </c>
      <c r="D185" s="4">
        <v>1991</v>
      </c>
      <c r="E185" s="9">
        <v>43767.777777777803</v>
      </c>
      <c r="G185" s="4">
        <v>2</v>
      </c>
      <c r="H185" s="4">
        <v>4</v>
      </c>
      <c r="I185" s="4">
        <v>2</v>
      </c>
      <c r="J185" s="4">
        <v>2</v>
      </c>
      <c r="K185" s="4">
        <v>4</v>
      </c>
      <c r="L185" s="4">
        <v>3</v>
      </c>
      <c r="M185" s="4">
        <v>1</v>
      </c>
      <c r="N185" s="4">
        <v>2</v>
      </c>
      <c r="O185" s="4">
        <v>2</v>
      </c>
      <c r="P185" s="4">
        <v>1</v>
      </c>
      <c r="Q185" s="4">
        <v>1</v>
      </c>
      <c r="R185" s="4">
        <v>1</v>
      </c>
      <c r="S185" s="4">
        <v>3</v>
      </c>
      <c r="T185" s="4">
        <v>1</v>
      </c>
      <c r="U185" s="4">
        <v>1</v>
      </c>
      <c r="V185" s="4">
        <v>4</v>
      </c>
      <c r="W185" s="4">
        <f t="shared" si="17"/>
        <v>34</v>
      </c>
      <c r="X185" s="4">
        <f t="shared" si="18"/>
        <v>-1.3277711561382599</v>
      </c>
      <c r="Y185" s="10">
        <f t="shared" si="19"/>
        <v>2.3444576877234802</v>
      </c>
    </row>
    <row r="186" spans="1:25" ht="15" customHeight="1" x14ac:dyDescent="0.2">
      <c r="A186" s="4">
        <v>16407</v>
      </c>
      <c r="B186" s="4">
        <v>0</v>
      </c>
      <c r="C186" s="4">
        <f t="shared" si="16"/>
        <v>36</v>
      </c>
      <c r="D186" s="4">
        <v>1983</v>
      </c>
      <c r="E186" s="9">
        <v>43769.6472222222</v>
      </c>
      <c r="F186" s="4" t="s">
        <v>449</v>
      </c>
      <c r="G186" s="4">
        <v>1</v>
      </c>
      <c r="H186" s="4">
        <v>3</v>
      </c>
      <c r="I186" s="4">
        <v>1</v>
      </c>
      <c r="J186" s="4">
        <v>2</v>
      </c>
      <c r="K186" s="4">
        <v>2</v>
      </c>
      <c r="L186" s="4">
        <v>4</v>
      </c>
      <c r="M186" s="4">
        <v>2</v>
      </c>
      <c r="N186" s="4">
        <v>4</v>
      </c>
      <c r="O186" s="4">
        <v>2</v>
      </c>
      <c r="P186" s="4">
        <v>1</v>
      </c>
      <c r="Q186" s="4">
        <v>2</v>
      </c>
      <c r="R186" s="4">
        <v>2</v>
      </c>
      <c r="S186" s="4">
        <v>2</v>
      </c>
      <c r="T186" s="4">
        <v>1</v>
      </c>
      <c r="U186" s="4">
        <v>2</v>
      </c>
      <c r="V186" s="4">
        <v>3</v>
      </c>
      <c r="W186" s="4">
        <f t="shared" si="17"/>
        <v>34</v>
      </c>
      <c r="X186" s="4">
        <f t="shared" si="18"/>
        <v>-1.3277711561382599</v>
      </c>
      <c r="Y186" s="10">
        <f t="shared" si="19"/>
        <v>2.3444576877234802</v>
      </c>
    </row>
    <row r="187" spans="1:25" ht="15" customHeight="1" x14ac:dyDescent="0.2">
      <c r="A187" s="4">
        <v>13462</v>
      </c>
      <c r="B187" s="4">
        <v>0</v>
      </c>
      <c r="C187" s="4">
        <f t="shared" si="16"/>
        <v>50</v>
      </c>
      <c r="D187" s="4">
        <v>1969</v>
      </c>
      <c r="E187" s="9">
        <v>43767.456250000003</v>
      </c>
      <c r="F187" s="4" t="s">
        <v>397</v>
      </c>
      <c r="G187" s="4">
        <v>1</v>
      </c>
      <c r="H187" s="4">
        <v>5</v>
      </c>
      <c r="I187" s="4">
        <v>1</v>
      </c>
      <c r="J187" s="4">
        <v>5</v>
      </c>
      <c r="K187" s="4">
        <v>1</v>
      </c>
      <c r="L187" s="4">
        <v>1</v>
      </c>
      <c r="M187" s="4">
        <v>1</v>
      </c>
      <c r="N187" s="4">
        <v>1</v>
      </c>
      <c r="O187" s="4">
        <v>3</v>
      </c>
      <c r="P187" s="4">
        <v>1</v>
      </c>
      <c r="Q187" s="4">
        <v>1</v>
      </c>
      <c r="R187" s="4">
        <v>1</v>
      </c>
      <c r="S187" s="4">
        <v>1</v>
      </c>
      <c r="T187" s="4">
        <v>5</v>
      </c>
      <c r="U187" s="4">
        <v>1</v>
      </c>
      <c r="V187" s="4">
        <v>5</v>
      </c>
      <c r="W187" s="4">
        <f t="shared" si="17"/>
        <v>34</v>
      </c>
      <c r="X187" s="4">
        <f t="shared" si="18"/>
        <v>-1.3277711561382599</v>
      </c>
      <c r="Y187" s="10">
        <f t="shared" si="19"/>
        <v>2.3444576877234802</v>
      </c>
    </row>
    <row r="188" spans="1:25" ht="15" customHeight="1" x14ac:dyDescent="0.2">
      <c r="A188" s="4">
        <v>13500</v>
      </c>
      <c r="B188" s="4">
        <v>0</v>
      </c>
      <c r="C188" s="4">
        <f t="shared" si="16"/>
        <v>26</v>
      </c>
      <c r="D188" s="4">
        <v>1993</v>
      </c>
      <c r="E188" s="9">
        <v>43767.481249999997</v>
      </c>
      <c r="F188" s="4" t="s">
        <v>450</v>
      </c>
      <c r="G188" s="4">
        <v>3</v>
      </c>
      <c r="H188" s="4">
        <v>5</v>
      </c>
      <c r="I188" s="4">
        <v>1</v>
      </c>
      <c r="J188" s="4">
        <v>2</v>
      </c>
      <c r="K188" s="4">
        <v>1</v>
      </c>
      <c r="L188" s="4">
        <v>3</v>
      </c>
      <c r="M188" s="4">
        <v>1</v>
      </c>
      <c r="N188" s="4">
        <v>4</v>
      </c>
      <c r="O188" s="4">
        <v>4</v>
      </c>
      <c r="P188" s="4">
        <v>1</v>
      </c>
      <c r="Q188" s="4">
        <v>1</v>
      </c>
      <c r="R188" s="4">
        <v>1</v>
      </c>
      <c r="S188" s="4">
        <v>4</v>
      </c>
      <c r="T188" s="4">
        <v>1</v>
      </c>
      <c r="U188" s="4">
        <v>2</v>
      </c>
      <c r="V188" s="4">
        <v>1</v>
      </c>
      <c r="W188" s="4">
        <f t="shared" si="17"/>
        <v>35</v>
      </c>
      <c r="X188" s="4">
        <f t="shared" si="18"/>
        <v>-1.2085816448152562</v>
      </c>
      <c r="Y188" s="10">
        <f t="shared" si="19"/>
        <v>2.5828367103694876</v>
      </c>
    </row>
    <row r="189" spans="1:25" ht="15" customHeight="1" x14ac:dyDescent="0.2">
      <c r="A189" s="4">
        <v>14938</v>
      </c>
      <c r="B189" s="4">
        <v>0</v>
      </c>
      <c r="C189" s="4">
        <f t="shared" si="16"/>
        <v>43</v>
      </c>
      <c r="D189" s="4">
        <v>1976</v>
      </c>
      <c r="E189" s="9">
        <v>43768.408333333296</v>
      </c>
      <c r="F189" s="4" t="s">
        <v>451</v>
      </c>
      <c r="G189" s="4">
        <v>2</v>
      </c>
      <c r="H189" s="4">
        <v>4</v>
      </c>
      <c r="I189" s="4">
        <v>1</v>
      </c>
      <c r="J189" s="4">
        <v>2</v>
      </c>
      <c r="K189" s="4">
        <v>1</v>
      </c>
      <c r="L189" s="4">
        <v>2</v>
      </c>
      <c r="M189" s="4">
        <v>3</v>
      </c>
      <c r="N189" s="4">
        <v>4</v>
      </c>
      <c r="O189" s="4">
        <v>2</v>
      </c>
      <c r="P189" s="4">
        <v>1</v>
      </c>
      <c r="Q189" s="4">
        <v>1</v>
      </c>
      <c r="R189" s="4">
        <v>1</v>
      </c>
      <c r="S189" s="4">
        <v>5</v>
      </c>
      <c r="T189" s="4">
        <v>1</v>
      </c>
      <c r="U189" s="4">
        <v>1</v>
      </c>
      <c r="V189" s="4">
        <v>4</v>
      </c>
      <c r="W189" s="4">
        <f t="shared" si="17"/>
        <v>35</v>
      </c>
      <c r="X189" s="4">
        <f t="shared" si="18"/>
        <v>-1.2085816448152562</v>
      </c>
      <c r="Y189" s="10">
        <f t="shared" si="19"/>
        <v>2.5828367103694876</v>
      </c>
    </row>
    <row r="190" spans="1:25" ht="15" customHeight="1" x14ac:dyDescent="0.2">
      <c r="A190" s="4">
        <v>17185</v>
      </c>
      <c r="B190" s="4">
        <v>0</v>
      </c>
      <c r="C190" s="4">
        <f t="shared" si="16"/>
        <v>43</v>
      </c>
      <c r="D190" s="4">
        <v>1976</v>
      </c>
      <c r="E190" s="9">
        <v>43771.961111111101</v>
      </c>
      <c r="F190" s="4" t="s">
        <v>359</v>
      </c>
      <c r="G190" s="4">
        <v>3</v>
      </c>
      <c r="H190" s="4">
        <v>1</v>
      </c>
      <c r="I190" s="4">
        <v>1</v>
      </c>
      <c r="J190" s="4">
        <v>1</v>
      </c>
      <c r="K190" s="4">
        <v>4</v>
      </c>
      <c r="L190" s="4">
        <v>5</v>
      </c>
      <c r="M190" s="4">
        <v>3</v>
      </c>
      <c r="N190" s="4">
        <v>3</v>
      </c>
      <c r="O190" s="4">
        <v>3</v>
      </c>
      <c r="P190" s="4">
        <v>1</v>
      </c>
      <c r="Q190" s="4">
        <v>1</v>
      </c>
      <c r="R190" s="4">
        <v>1</v>
      </c>
      <c r="S190" s="4">
        <v>5</v>
      </c>
      <c r="T190" s="4">
        <v>1</v>
      </c>
      <c r="U190" s="4">
        <v>1</v>
      </c>
      <c r="V190" s="4">
        <v>1</v>
      </c>
      <c r="W190" s="4">
        <f t="shared" si="17"/>
        <v>35</v>
      </c>
      <c r="X190" s="4">
        <f t="shared" si="18"/>
        <v>-1.2085816448152562</v>
      </c>
      <c r="Y190" s="10">
        <f t="shared" si="19"/>
        <v>2.5828367103694876</v>
      </c>
    </row>
    <row r="191" spans="1:25" ht="15" customHeight="1" x14ac:dyDescent="0.2">
      <c r="A191" s="4">
        <v>15382</v>
      </c>
      <c r="B191" s="4">
        <v>0</v>
      </c>
      <c r="C191" s="4">
        <f t="shared" si="16"/>
        <v>27</v>
      </c>
      <c r="D191" s="4">
        <v>1992</v>
      </c>
      <c r="E191" s="9">
        <v>43768.623611111099</v>
      </c>
      <c r="F191" s="4" t="s">
        <v>452</v>
      </c>
      <c r="G191" s="4">
        <v>1</v>
      </c>
      <c r="H191" s="4">
        <v>5</v>
      </c>
      <c r="I191" s="4">
        <v>1</v>
      </c>
      <c r="J191" s="4">
        <v>5</v>
      </c>
      <c r="K191" s="4">
        <v>1</v>
      </c>
      <c r="L191" s="4">
        <v>2</v>
      </c>
      <c r="M191" s="4">
        <v>1</v>
      </c>
      <c r="N191" s="4">
        <v>2</v>
      </c>
      <c r="O191" s="4">
        <v>3</v>
      </c>
      <c r="P191" s="4">
        <v>1</v>
      </c>
      <c r="Q191" s="4">
        <v>1</v>
      </c>
      <c r="R191" s="4">
        <v>1</v>
      </c>
      <c r="S191" s="4">
        <v>4</v>
      </c>
      <c r="T191" s="4">
        <v>1</v>
      </c>
      <c r="U191" s="4">
        <v>2</v>
      </c>
      <c r="V191" s="4">
        <v>5</v>
      </c>
      <c r="W191" s="4">
        <f t="shared" si="17"/>
        <v>36</v>
      </c>
      <c r="X191" s="4">
        <f t="shared" si="18"/>
        <v>-1.0893921334922527</v>
      </c>
      <c r="Y191" s="10">
        <f t="shared" si="19"/>
        <v>2.8212157330154946</v>
      </c>
    </row>
    <row r="192" spans="1:25" ht="15" customHeight="1" x14ac:dyDescent="0.2">
      <c r="A192" s="4">
        <v>16621</v>
      </c>
      <c r="B192" s="4">
        <v>0</v>
      </c>
      <c r="C192" s="4">
        <f t="shared" si="16"/>
        <v>31</v>
      </c>
      <c r="D192" s="4">
        <v>1988</v>
      </c>
      <c r="E192" s="9">
        <v>43769.898611111101</v>
      </c>
      <c r="G192" s="4">
        <v>2</v>
      </c>
      <c r="H192" s="4">
        <v>5</v>
      </c>
      <c r="I192" s="4">
        <v>1</v>
      </c>
      <c r="J192" s="4">
        <v>5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4</v>
      </c>
      <c r="T192" s="4">
        <v>5</v>
      </c>
      <c r="U192" s="4">
        <v>1</v>
      </c>
      <c r="V192" s="4">
        <v>5</v>
      </c>
      <c r="W192" s="4">
        <f t="shared" si="17"/>
        <v>36</v>
      </c>
      <c r="X192" s="4">
        <f t="shared" si="18"/>
        <v>-1.0893921334922527</v>
      </c>
      <c r="Y192" s="10">
        <f t="shared" si="19"/>
        <v>2.8212157330154946</v>
      </c>
    </row>
    <row r="193" spans="1:25" ht="15" customHeight="1" x14ac:dyDescent="0.2">
      <c r="A193" s="4">
        <v>16377</v>
      </c>
      <c r="B193" s="4">
        <v>0</v>
      </c>
      <c r="C193" s="4">
        <f t="shared" si="16"/>
        <v>36</v>
      </c>
      <c r="D193" s="4">
        <v>1983</v>
      </c>
      <c r="E193" s="9">
        <v>43769.612500000003</v>
      </c>
      <c r="F193" s="4" t="s">
        <v>361</v>
      </c>
      <c r="G193" s="4">
        <v>5</v>
      </c>
      <c r="H193" s="4">
        <v>5</v>
      </c>
      <c r="I193" s="4">
        <v>1</v>
      </c>
      <c r="J193" s="4">
        <v>5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3</v>
      </c>
      <c r="U193" s="4">
        <v>4</v>
      </c>
      <c r="V193" s="4">
        <v>4</v>
      </c>
      <c r="W193" s="4">
        <f t="shared" si="17"/>
        <v>36</v>
      </c>
      <c r="X193" s="4">
        <f t="shared" si="18"/>
        <v>-1.0893921334922527</v>
      </c>
      <c r="Y193" s="10">
        <f t="shared" si="19"/>
        <v>2.8212157330154946</v>
      </c>
    </row>
    <row r="194" spans="1:25" ht="15" customHeight="1" x14ac:dyDescent="0.2">
      <c r="A194" s="4">
        <v>16422</v>
      </c>
      <c r="B194" s="4">
        <v>0</v>
      </c>
      <c r="C194" s="4">
        <f t="shared" si="16"/>
        <v>43</v>
      </c>
      <c r="D194" s="4">
        <v>1976</v>
      </c>
      <c r="E194" s="9">
        <v>43769.689583333296</v>
      </c>
      <c r="F194" s="4" t="s">
        <v>359</v>
      </c>
      <c r="G194" s="4">
        <v>5</v>
      </c>
      <c r="H194" s="4">
        <v>5</v>
      </c>
      <c r="I194" s="4">
        <v>1</v>
      </c>
      <c r="J194" s="4">
        <v>3</v>
      </c>
      <c r="K194" s="4">
        <v>1</v>
      </c>
      <c r="L194" s="4">
        <v>2</v>
      </c>
      <c r="M194" s="4">
        <v>1</v>
      </c>
      <c r="N194" s="4">
        <v>3</v>
      </c>
      <c r="O194" s="4">
        <v>3</v>
      </c>
      <c r="P194" s="4">
        <v>1</v>
      </c>
      <c r="Q194" s="4">
        <v>1</v>
      </c>
      <c r="R194" s="4">
        <v>1</v>
      </c>
      <c r="S194" s="4">
        <v>4</v>
      </c>
      <c r="T194" s="4">
        <v>1</v>
      </c>
      <c r="U194" s="4">
        <v>1</v>
      </c>
      <c r="V194" s="4">
        <v>3</v>
      </c>
      <c r="W194" s="4">
        <f t="shared" si="17"/>
        <v>36</v>
      </c>
      <c r="X194" s="4">
        <f t="shared" si="18"/>
        <v>-1.0893921334922527</v>
      </c>
      <c r="Y194" s="10">
        <f t="shared" si="19"/>
        <v>2.8212157330154946</v>
      </c>
    </row>
    <row r="195" spans="1:25" ht="15" customHeight="1" x14ac:dyDescent="0.2">
      <c r="A195" s="4">
        <v>18914</v>
      </c>
      <c r="B195" s="4">
        <v>0</v>
      </c>
      <c r="C195" s="4">
        <f t="shared" si="16"/>
        <v>43</v>
      </c>
      <c r="D195" s="4">
        <v>1976</v>
      </c>
      <c r="E195" s="9">
        <v>43781.577083333301</v>
      </c>
      <c r="F195" s="4" t="s">
        <v>453</v>
      </c>
      <c r="G195" s="4">
        <v>2</v>
      </c>
      <c r="H195" s="4">
        <v>4</v>
      </c>
      <c r="I195" s="4">
        <v>1</v>
      </c>
      <c r="J195" s="4">
        <v>2</v>
      </c>
      <c r="K195" s="4">
        <v>1</v>
      </c>
      <c r="L195" s="4">
        <v>3</v>
      </c>
      <c r="M195" s="4">
        <v>4</v>
      </c>
      <c r="N195" s="4">
        <v>2</v>
      </c>
      <c r="O195" s="4">
        <v>2</v>
      </c>
      <c r="P195" s="4">
        <v>1</v>
      </c>
      <c r="Q195" s="4">
        <v>2</v>
      </c>
      <c r="R195" s="4">
        <v>1</v>
      </c>
      <c r="S195" s="4">
        <v>4</v>
      </c>
      <c r="T195" s="4">
        <v>1</v>
      </c>
      <c r="U195" s="4">
        <v>2</v>
      </c>
      <c r="V195" s="4">
        <v>4</v>
      </c>
      <c r="W195" s="4">
        <f t="shared" si="17"/>
        <v>36</v>
      </c>
      <c r="X195" s="4">
        <f t="shared" si="18"/>
        <v>-1.0893921334922527</v>
      </c>
      <c r="Y195" s="10">
        <f t="shared" si="19"/>
        <v>2.8212157330154946</v>
      </c>
    </row>
    <row r="196" spans="1:25" ht="15" customHeight="1" x14ac:dyDescent="0.2">
      <c r="A196" s="4">
        <v>14862</v>
      </c>
      <c r="B196" s="4">
        <v>0</v>
      </c>
      <c r="C196" s="4">
        <f t="shared" si="16"/>
        <v>27</v>
      </c>
      <c r="D196" s="4">
        <v>1992</v>
      </c>
      <c r="E196" s="9">
        <v>43768.395138888904</v>
      </c>
      <c r="F196" s="4" t="s">
        <v>454</v>
      </c>
      <c r="G196" s="4">
        <v>3</v>
      </c>
      <c r="H196" s="4">
        <v>1</v>
      </c>
      <c r="I196" s="4">
        <v>1</v>
      </c>
      <c r="J196" s="4">
        <v>4</v>
      </c>
      <c r="K196" s="4">
        <v>2</v>
      </c>
      <c r="L196" s="4">
        <v>3</v>
      </c>
      <c r="M196" s="4">
        <v>1</v>
      </c>
      <c r="N196" s="4">
        <v>2</v>
      </c>
      <c r="O196" s="4">
        <v>2</v>
      </c>
      <c r="P196" s="4">
        <v>1</v>
      </c>
      <c r="Q196" s="4">
        <v>2</v>
      </c>
      <c r="R196" s="4">
        <v>2</v>
      </c>
      <c r="S196" s="4">
        <v>4</v>
      </c>
      <c r="T196" s="4">
        <v>5</v>
      </c>
      <c r="U196" s="4">
        <v>1</v>
      </c>
      <c r="V196" s="4">
        <v>3</v>
      </c>
      <c r="W196" s="4">
        <f t="shared" si="17"/>
        <v>37</v>
      </c>
      <c r="X196" s="4">
        <f t="shared" si="18"/>
        <v>-0.97020262216924913</v>
      </c>
      <c r="Y196" s="10">
        <f t="shared" si="19"/>
        <v>3.059594755661502</v>
      </c>
    </row>
    <row r="197" spans="1:25" ht="15" customHeight="1" x14ac:dyDescent="0.2">
      <c r="A197" s="4">
        <v>16936</v>
      </c>
      <c r="B197" s="4">
        <v>0</v>
      </c>
      <c r="C197" s="4">
        <f t="shared" si="16"/>
        <v>27</v>
      </c>
      <c r="D197" s="4">
        <v>1992</v>
      </c>
      <c r="E197" s="9">
        <v>43770.936805555597</v>
      </c>
      <c r="F197" s="4" t="s">
        <v>455</v>
      </c>
      <c r="G197" s="4">
        <v>5</v>
      </c>
      <c r="H197" s="4">
        <v>4</v>
      </c>
      <c r="I197" s="4">
        <v>1</v>
      </c>
      <c r="J197" s="4">
        <v>1</v>
      </c>
      <c r="K197" s="4">
        <v>1</v>
      </c>
      <c r="L197" s="4">
        <v>2</v>
      </c>
      <c r="M197" s="4">
        <v>1</v>
      </c>
      <c r="N197" s="4">
        <v>5</v>
      </c>
      <c r="O197" s="4">
        <v>3</v>
      </c>
      <c r="P197" s="4">
        <v>1</v>
      </c>
      <c r="Q197" s="4">
        <v>1</v>
      </c>
      <c r="R197" s="4">
        <v>1</v>
      </c>
      <c r="S197" s="4">
        <v>1</v>
      </c>
      <c r="T197" s="4">
        <v>5</v>
      </c>
      <c r="U197" s="4">
        <v>3</v>
      </c>
      <c r="V197" s="4">
        <v>2</v>
      </c>
      <c r="W197" s="4">
        <f t="shared" si="17"/>
        <v>37</v>
      </c>
      <c r="X197" s="4">
        <f t="shared" si="18"/>
        <v>-0.97020262216924913</v>
      </c>
      <c r="Y197" s="10">
        <f t="shared" si="19"/>
        <v>3.059594755661502</v>
      </c>
    </row>
    <row r="198" spans="1:25" ht="15" customHeight="1" x14ac:dyDescent="0.2">
      <c r="A198" s="4">
        <v>15974</v>
      </c>
      <c r="B198" s="4">
        <v>0</v>
      </c>
      <c r="C198" s="4">
        <f t="shared" si="16"/>
        <v>31</v>
      </c>
      <c r="D198" s="4">
        <v>1988</v>
      </c>
      <c r="E198" s="9">
        <v>43768.932638888902</v>
      </c>
      <c r="F198" s="4" t="s">
        <v>377</v>
      </c>
      <c r="G198" s="4">
        <v>1</v>
      </c>
      <c r="H198" s="4">
        <v>1</v>
      </c>
      <c r="I198" s="4">
        <v>1</v>
      </c>
      <c r="J198" s="4">
        <v>2</v>
      </c>
      <c r="K198" s="4">
        <v>1</v>
      </c>
      <c r="L198" s="4">
        <v>3</v>
      </c>
      <c r="M198" s="4">
        <v>4</v>
      </c>
      <c r="N198" s="4">
        <v>3</v>
      </c>
      <c r="O198" s="4">
        <v>3</v>
      </c>
      <c r="P198" s="4">
        <v>1</v>
      </c>
      <c r="Q198" s="4">
        <v>1</v>
      </c>
      <c r="R198" s="4">
        <v>3</v>
      </c>
      <c r="S198" s="4">
        <v>4</v>
      </c>
      <c r="T198" s="4">
        <v>2</v>
      </c>
      <c r="U198" s="4">
        <v>2</v>
      </c>
      <c r="V198" s="4">
        <v>5</v>
      </c>
      <c r="W198" s="4">
        <f t="shared" si="17"/>
        <v>37</v>
      </c>
      <c r="X198" s="4">
        <f t="shared" si="18"/>
        <v>-0.97020262216924913</v>
      </c>
      <c r="Y198" s="10">
        <f t="shared" si="19"/>
        <v>3.059594755661502</v>
      </c>
    </row>
    <row r="199" spans="1:25" ht="15" customHeight="1" x14ac:dyDescent="0.2">
      <c r="A199" s="4">
        <v>14262</v>
      </c>
      <c r="B199" s="4">
        <v>0</v>
      </c>
      <c r="C199" s="4">
        <f t="shared" si="16"/>
        <v>34</v>
      </c>
      <c r="D199" s="4">
        <v>1985</v>
      </c>
      <c r="E199" s="9">
        <v>43767.849305555603</v>
      </c>
      <c r="F199" s="4" t="s">
        <v>377</v>
      </c>
      <c r="G199" s="4">
        <v>4</v>
      </c>
      <c r="H199" s="4">
        <v>5</v>
      </c>
      <c r="I199" s="4">
        <v>1</v>
      </c>
      <c r="J199" s="4">
        <v>1</v>
      </c>
      <c r="K199" s="4">
        <v>1</v>
      </c>
      <c r="L199" s="4">
        <v>2</v>
      </c>
      <c r="M199" s="4">
        <v>2</v>
      </c>
      <c r="N199" s="4">
        <v>5</v>
      </c>
      <c r="O199" s="4">
        <v>1</v>
      </c>
      <c r="P199" s="4">
        <v>1</v>
      </c>
      <c r="Q199" s="4">
        <v>1</v>
      </c>
      <c r="R199" s="4">
        <v>1</v>
      </c>
      <c r="S199" s="4">
        <v>5</v>
      </c>
      <c r="T199" s="4">
        <v>5</v>
      </c>
      <c r="U199" s="4">
        <v>1</v>
      </c>
      <c r="V199" s="4">
        <v>1</v>
      </c>
      <c r="W199" s="4">
        <f t="shared" si="17"/>
        <v>37</v>
      </c>
      <c r="X199" s="4">
        <f t="shared" si="18"/>
        <v>-0.97020262216924913</v>
      </c>
      <c r="Y199" s="10">
        <f t="shared" si="19"/>
        <v>3.059594755661502</v>
      </c>
    </row>
    <row r="200" spans="1:25" ht="15" customHeight="1" x14ac:dyDescent="0.2">
      <c r="A200" s="4">
        <v>14821</v>
      </c>
      <c r="B200" s="4">
        <v>0</v>
      </c>
      <c r="C200" s="4">
        <f t="shared" si="16"/>
        <v>34</v>
      </c>
      <c r="D200" s="4">
        <v>1985</v>
      </c>
      <c r="E200" s="9">
        <v>43768.392361111102</v>
      </c>
      <c r="F200" s="4" t="s">
        <v>456</v>
      </c>
      <c r="G200" s="4">
        <v>2</v>
      </c>
      <c r="H200" s="4">
        <v>4</v>
      </c>
      <c r="I200" s="4">
        <v>1</v>
      </c>
      <c r="J200" s="4">
        <v>2</v>
      </c>
      <c r="K200" s="4">
        <v>2</v>
      </c>
      <c r="L200" s="4">
        <v>4</v>
      </c>
      <c r="M200" s="4">
        <v>1</v>
      </c>
      <c r="N200" s="4">
        <v>2</v>
      </c>
      <c r="O200" s="4">
        <v>3</v>
      </c>
      <c r="P200" s="4">
        <v>1</v>
      </c>
      <c r="Q200" s="4">
        <v>2</v>
      </c>
      <c r="R200" s="4">
        <v>1</v>
      </c>
      <c r="S200" s="4">
        <v>5</v>
      </c>
      <c r="T200" s="4">
        <v>1</v>
      </c>
      <c r="U200" s="4">
        <v>2</v>
      </c>
      <c r="V200" s="4">
        <v>4</v>
      </c>
      <c r="W200" s="4">
        <f t="shared" si="17"/>
        <v>37</v>
      </c>
      <c r="X200" s="4">
        <f t="shared" si="18"/>
        <v>-0.97020262216924913</v>
      </c>
      <c r="Y200" s="10">
        <f t="shared" si="19"/>
        <v>3.059594755661502</v>
      </c>
    </row>
    <row r="201" spans="1:25" ht="15" customHeight="1" x14ac:dyDescent="0.2">
      <c r="A201" s="4">
        <v>14654</v>
      </c>
      <c r="B201" s="4">
        <v>0</v>
      </c>
      <c r="C201" s="4">
        <f t="shared" si="16"/>
        <v>39</v>
      </c>
      <c r="D201" s="4">
        <v>1980</v>
      </c>
      <c r="E201" s="9">
        <v>43768.291666666701</v>
      </c>
      <c r="F201" s="4" t="s">
        <v>378</v>
      </c>
      <c r="G201" s="4">
        <v>2</v>
      </c>
      <c r="H201" s="4">
        <v>5</v>
      </c>
      <c r="I201" s="4">
        <v>1</v>
      </c>
      <c r="J201" s="4">
        <v>4</v>
      </c>
      <c r="K201" s="4">
        <v>1</v>
      </c>
      <c r="L201" s="4">
        <v>5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5</v>
      </c>
      <c r="T201" s="4">
        <v>1</v>
      </c>
      <c r="U201" s="4">
        <v>2</v>
      </c>
      <c r="V201" s="4">
        <v>5</v>
      </c>
      <c r="W201" s="4">
        <f t="shared" si="17"/>
        <v>37</v>
      </c>
      <c r="X201" s="4">
        <f t="shared" si="18"/>
        <v>-0.97020262216924913</v>
      </c>
      <c r="Y201" s="10">
        <f t="shared" si="19"/>
        <v>3.059594755661502</v>
      </c>
    </row>
    <row r="202" spans="1:25" ht="15" customHeight="1" x14ac:dyDescent="0.2">
      <c r="A202" s="4">
        <v>18609</v>
      </c>
      <c r="B202" s="4">
        <v>0</v>
      </c>
      <c r="C202" s="4">
        <f t="shared" si="16"/>
        <v>40</v>
      </c>
      <c r="D202" s="4">
        <v>1979</v>
      </c>
      <c r="E202" s="9">
        <v>43780.521527777797</v>
      </c>
      <c r="F202" s="4" t="s">
        <v>457</v>
      </c>
      <c r="G202" s="4">
        <v>1</v>
      </c>
      <c r="H202" s="4">
        <v>5</v>
      </c>
      <c r="I202" s="4">
        <v>1</v>
      </c>
      <c r="J202" s="4">
        <v>5</v>
      </c>
      <c r="K202" s="4">
        <v>2</v>
      </c>
      <c r="L202" s="4">
        <v>1</v>
      </c>
      <c r="M202" s="4">
        <v>2</v>
      </c>
      <c r="N202" s="4">
        <v>1</v>
      </c>
      <c r="O202" s="4">
        <v>1</v>
      </c>
      <c r="P202" s="4">
        <v>1</v>
      </c>
      <c r="Q202" s="4">
        <v>4</v>
      </c>
      <c r="R202" s="4">
        <v>1</v>
      </c>
      <c r="S202" s="4">
        <v>5</v>
      </c>
      <c r="T202" s="4">
        <v>2</v>
      </c>
      <c r="U202" s="4">
        <v>1</v>
      </c>
      <c r="V202" s="4">
        <v>4</v>
      </c>
      <c r="W202" s="4">
        <f t="shared" si="17"/>
        <v>37</v>
      </c>
      <c r="X202" s="4">
        <f t="shared" si="18"/>
        <v>-0.97020262216924913</v>
      </c>
      <c r="Y202" s="10">
        <f t="shared" si="19"/>
        <v>3.059594755661502</v>
      </c>
    </row>
    <row r="203" spans="1:25" ht="15" customHeight="1" x14ac:dyDescent="0.2">
      <c r="A203" s="4">
        <v>16420</v>
      </c>
      <c r="B203" s="4">
        <v>0</v>
      </c>
      <c r="C203" s="4">
        <f t="shared" si="16"/>
        <v>27</v>
      </c>
      <c r="D203" s="4">
        <v>1992</v>
      </c>
      <c r="E203" s="9">
        <v>43771.371527777803</v>
      </c>
      <c r="F203" s="4" t="s">
        <v>359</v>
      </c>
      <c r="G203" s="4">
        <v>2</v>
      </c>
      <c r="H203" s="4">
        <v>5</v>
      </c>
      <c r="I203" s="4">
        <v>1</v>
      </c>
      <c r="J203" s="4">
        <v>5</v>
      </c>
      <c r="K203" s="4">
        <v>2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4</v>
      </c>
      <c r="T203" s="4">
        <v>5</v>
      </c>
      <c r="U203" s="4">
        <v>2</v>
      </c>
      <c r="V203" s="4">
        <v>5</v>
      </c>
      <c r="W203" s="4">
        <f t="shared" si="17"/>
        <v>38</v>
      </c>
      <c r="X203" s="4">
        <f t="shared" si="18"/>
        <v>-0.85101311084624554</v>
      </c>
      <c r="Y203" s="10">
        <f t="shared" si="19"/>
        <v>3.2979737783075089</v>
      </c>
    </row>
    <row r="204" spans="1:25" ht="15" customHeight="1" x14ac:dyDescent="0.2">
      <c r="A204" s="4">
        <v>14536</v>
      </c>
      <c r="B204" s="4">
        <v>0</v>
      </c>
      <c r="C204" s="4">
        <f t="shared" si="16"/>
        <v>41</v>
      </c>
      <c r="D204" s="4">
        <v>1978</v>
      </c>
      <c r="E204" s="9">
        <v>43767.945138888899</v>
      </c>
      <c r="F204" s="4" t="s">
        <v>359</v>
      </c>
      <c r="G204" s="4">
        <v>2</v>
      </c>
      <c r="H204" s="4">
        <v>4</v>
      </c>
      <c r="I204" s="4">
        <v>1</v>
      </c>
      <c r="J204" s="4">
        <v>5</v>
      </c>
      <c r="K204" s="4">
        <v>2</v>
      </c>
      <c r="L204" s="4">
        <v>4</v>
      </c>
      <c r="M204" s="4">
        <v>1</v>
      </c>
      <c r="N204" s="4">
        <v>2</v>
      </c>
      <c r="O204" s="4">
        <v>2</v>
      </c>
      <c r="P204" s="4">
        <v>1</v>
      </c>
      <c r="Q204" s="4">
        <v>1</v>
      </c>
      <c r="R204" s="4">
        <v>1</v>
      </c>
      <c r="S204" s="4">
        <v>5</v>
      </c>
      <c r="T204" s="4">
        <v>1</v>
      </c>
      <c r="U204" s="4">
        <v>1</v>
      </c>
      <c r="V204" s="4">
        <v>5</v>
      </c>
      <c r="W204" s="4">
        <f t="shared" si="17"/>
        <v>38</v>
      </c>
      <c r="X204" s="4">
        <f t="shared" si="18"/>
        <v>-0.85101311084624554</v>
      </c>
      <c r="Y204" s="10">
        <f t="shared" si="19"/>
        <v>3.2979737783075089</v>
      </c>
    </row>
    <row r="205" spans="1:25" ht="15" customHeight="1" x14ac:dyDescent="0.2">
      <c r="A205" s="4">
        <v>17253</v>
      </c>
      <c r="B205" s="4">
        <v>0</v>
      </c>
      <c r="C205" s="4">
        <f t="shared" si="16"/>
        <v>42</v>
      </c>
      <c r="D205" s="4">
        <v>1977</v>
      </c>
      <c r="E205" s="9">
        <v>43772.616666666698</v>
      </c>
      <c r="F205" s="4" t="s">
        <v>359</v>
      </c>
      <c r="G205" s="4">
        <v>2</v>
      </c>
      <c r="H205" s="4">
        <v>4</v>
      </c>
      <c r="I205" s="4">
        <v>1</v>
      </c>
      <c r="J205" s="4">
        <v>5</v>
      </c>
      <c r="K205" s="4">
        <v>1</v>
      </c>
      <c r="L205" s="4">
        <v>3</v>
      </c>
      <c r="M205" s="4">
        <v>4</v>
      </c>
      <c r="N205" s="4">
        <v>2</v>
      </c>
      <c r="O205" s="4">
        <v>1</v>
      </c>
      <c r="P205" s="4">
        <v>1</v>
      </c>
      <c r="Q205" s="4">
        <v>1</v>
      </c>
      <c r="R205" s="4">
        <v>1</v>
      </c>
      <c r="S205" s="4">
        <v>5</v>
      </c>
      <c r="T205" s="4">
        <v>1</v>
      </c>
      <c r="U205" s="4">
        <v>1</v>
      </c>
      <c r="V205" s="4">
        <v>5</v>
      </c>
      <c r="W205" s="4">
        <f t="shared" si="17"/>
        <v>38</v>
      </c>
      <c r="X205" s="4">
        <f t="shared" si="18"/>
        <v>-0.85101311084624554</v>
      </c>
      <c r="Y205" s="10">
        <f t="shared" si="19"/>
        <v>3.2979737783075089</v>
      </c>
    </row>
    <row r="206" spans="1:25" ht="15" customHeight="1" x14ac:dyDescent="0.2">
      <c r="A206" s="4">
        <v>15160</v>
      </c>
      <c r="B206" s="4">
        <v>0</v>
      </c>
      <c r="C206" s="4">
        <f t="shared" si="16"/>
        <v>43</v>
      </c>
      <c r="D206" s="4">
        <v>1976</v>
      </c>
      <c r="E206" s="9">
        <v>43768.497222222199</v>
      </c>
      <c r="F206" s="4" t="s">
        <v>361</v>
      </c>
      <c r="G206" s="4">
        <v>5</v>
      </c>
      <c r="H206" s="4">
        <v>4</v>
      </c>
      <c r="I206" s="4">
        <v>1</v>
      </c>
      <c r="J206" s="4">
        <v>2</v>
      </c>
      <c r="K206" s="4">
        <v>4</v>
      </c>
      <c r="L206" s="4">
        <v>1</v>
      </c>
      <c r="M206" s="4">
        <v>2</v>
      </c>
      <c r="N206" s="4">
        <v>1</v>
      </c>
      <c r="O206" s="4">
        <v>1</v>
      </c>
      <c r="P206" s="4">
        <v>2</v>
      </c>
      <c r="Q206" s="4">
        <v>2</v>
      </c>
      <c r="R206" s="4">
        <v>2</v>
      </c>
      <c r="S206" s="4">
        <v>5</v>
      </c>
      <c r="T206" s="4">
        <v>1</v>
      </c>
      <c r="U206" s="4">
        <v>1</v>
      </c>
      <c r="V206" s="4">
        <v>4</v>
      </c>
      <c r="W206" s="4">
        <f t="shared" si="17"/>
        <v>38</v>
      </c>
      <c r="X206" s="4">
        <f t="shared" si="18"/>
        <v>-0.85101311084624554</v>
      </c>
      <c r="Y206" s="10">
        <f t="shared" si="19"/>
        <v>3.2979737783075089</v>
      </c>
    </row>
    <row r="207" spans="1:25" ht="15" customHeight="1" x14ac:dyDescent="0.2">
      <c r="A207" s="4">
        <v>18278</v>
      </c>
      <c r="B207" s="4">
        <v>0</v>
      </c>
      <c r="C207" s="4">
        <f t="shared" si="16"/>
        <v>26</v>
      </c>
      <c r="D207" s="4">
        <v>1993</v>
      </c>
      <c r="E207" s="9">
        <v>43779.038888888899</v>
      </c>
      <c r="F207" s="4" t="s">
        <v>458</v>
      </c>
      <c r="G207" s="4">
        <v>5</v>
      </c>
      <c r="H207" s="4">
        <v>3</v>
      </c>
      <c r="I207" s="4">
        <v>1</v>
      </c>
      <c r="J207" s="4">
        <v>5</v>
      </c>
      <c r="K207" s="4">
        <v>2</v>
      </c>
      <c r="L207" s="4">
        <v>1</v>
      </c>
      <c r="M207" s="4">
        <v>1</v>
      </c>
      <c r="N207" s="4">
        <v>4</v>
      </c>
      <c r="O207" s="4">
        <v>3</v>
      </c>
      <c r="P207" s="4">
        <v>1</v>
      </c>
      <c r="Q207" s="4">
        <v>1</v>
      </c>
      <c r="R207" s="4">
        <v>2</v>
      </c>
      <c r="S207" s="4">
        <v>2</v>
      </c>
      <c r="T207" s="4">
        <v>1</v>
      </c>
      <c r="U207" s="4">
        <v>5</v>
      </c>
      <c r="V207" s="4">
        <v>2</v>
      </c>
      <c r="W207" s="4">
        <f t="shared" si="17"/>
        <v>39</v>
      </c>
      <c r="X207" s="4">
        <f t="shared" si="18"/>
        <v>-0.73182359952324194</v>
      </c>
      <c r="Y207" s="10">
        <f t="shared" si="19"/>
        <v>3.5363528009535159</v>
      </c>
    </row>
    <row r="208" spans="1:25" ht="15" customHeight="1" x14ac:dyDescent="0.2">
      <c r="A208" s="4">
        <v>15988</v>
      </c>
      <c r="B208" s="4">
        <v>0</v>
      </c>
      <c r="C208" s="4">
        <f t="shared" si="16"/>
        <v>30</v>
      </c>
      <c r="D208" s="4">
        <v>1989</v>
      </c>
      <c r="E208" s="9">
        <v>43768.936805555597</v>
      </c>
      <c r="G208" s="4">
        <v>2</v>
      </c>
      <c r="H208" s="4">
        <v>4</v>
      </c>
      <c r="I208" s="4">
        <v>1</v>
      </c>
      <c r="J208" s="4">
        <v>5</v>
      </c>
      <c r="K208" s="4">
        <v>1</v>
      </c>
      <c r="L208" s="4">
        <v>4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4</v>
      </c>
      <c r="T208" s="4">
        <v>5</v>
      </c>
      <c r="U208" s="4">
        <v>2</v>
      </c>
      <c r="V208" s="4">
        <v>5</v>
      </c>
      <c r="W208" s="4">
        <f t="shared" si="17"/>
        <v>39</v>
      </c>
      <c r="X208" s="4">
        <f t="shared" si="18"/>
        <v>-0.73182359952324194</v>
      </c>
      <c r="Y208" s="10">
        <f t="shared" si="19"/>
        <v>3.5363528009535159</v>
      </c>
    </row>
    <row r="209" spans="1:25" ht="15" customHeight="1" x14ac:dyDescent="0.2">
      <c r="A209" s="4">
        <v>16249</v>
      </c>
      <c r="B209" s="4">
        <v>0</v>
      </c>
      <c r="C209" s="4">
        <f t="shared" si="16"/>
        <v>35</v>
      </c>
      <c r="D209" s="4">
        <v>1984</v>
      </c>
      <c r="E209" s="9">
        <v>43769.464583333298</v>
      </c>
      <c r="F209" s="4" t="s">
        <v>359</v>
      </c>
      <c r="G209" s="4">
        <v>1</v>
      </c>
      <c r="H209" s="4">
        <v>4</v>
      </c>
      <c r="I209" s="4">
        <v>1</v>
      </c>
      <c r="J209" s="4">
        <v>4</v>
      </c>
      <c r="K209" s="4">
        <v>1</v>
      </c>
      <c r="L209" s="4">
        <v>2</v>
      </c>
      <c r="M209" s="4">
        <v>1</v>
      </c>
      <c r="N209" s="4">
        <v>4</v>
      </c>
      <c r="O209" s="4">
        <v>3</v>
      </c>
      <c r="P209" s="4">
        <v>1</v>
      </c>
      <c r="Q209" s="4">
        <v>1</v>
      </c>
      <c r="R209" s="4">
        <v>1</v>
      </c>
      <c r="S209" s="4">
        <v>2</v>
      </c>
      <c r="T209" s="4">
        <v>4</v>
      </c>
      <c r="U209" s="4">
        <v>4</v>
      </c>
      <c r="V209" s="4">
        <v>5</v>
      </c>
      <c r="W209" s="4">
        <f t="shared" si="17"/>
        <v>39</v>
      </c>
      <c r="X209" s="4">
        <f t="shared" si="18"/>
        <v>-0.73182359952324194</v>
      </c>
      <c r="Y209" s="10">
        <f t="shared" si="19"/>
        <v>3.5363528009535159</v>
      </c>
    </row>
    <row r="210" spans="1:25" ht="15" customHeight="1" x14ac:dyDescent="0.2">
      <c r="A210" s="4">
        <v>14877</v>
      </c>
      <c r="B210" s="4">
        <v>0</v>
      </c>
      <c r="C210" s="4">
        <f t="shared" si="16"/>
        <v>37</v>
      </c>
      <c r="D210" s="4">
        <v>1982</v>
      </c>
      <c r="E210" s="9">
        <v>43768.396527777797</v>
      </c>
      <c r="F210" s="4" t="s">
        <v>459</v>
      </c>
      <c r="G210" s="4">
        <v>2</v>
      </c>
      <c r="H210" s="4">
        <v>5</v>
      </c>
      <c r="I210" s="4">
        <v>1</v>
      </c>
      <c r="J210" s="4">
        <v>2</v>
      </c>
      <c r="K210" s="4">
        <v>2</v>
      </c>
      <c r="L210" s="4">
        <v>2</v>
      </c>
      <c r="M210" s="4">
        <v>1</v>
      </c>
      <c r="N210" s="4">
        <v>2</v>
      </c>
      <c r="O210" s="4">
        <v>2</v>
      </c>
      <c r="P210" s="4">
        <v>1</v>
      </c>
      <c r="Q210" s="4">
        <v>2</v>
      </c>
      <c r="R210" s="4">
        <v>1</v>
      </c>
      <c r="S210" s="4">
        <v>5</v>
      </c>
      <c r="T210" s="4">
        <v>5</v>
      </c>
      <c r="U210" s="4">
        <v>1</v>
      </c>
      <c r="V210" s="4">
        <v>5</v>
      </c>
      <c r="W210" s="4">
        <f t="shared" si="17"/>
        <v>39</v>
      </c>
      <c r="X210" s="4">
        <f t="shared" si="18"/>
        <v>-0.73182359952324194</v>
      </c>
      <c r="Y210" s="10">
        <f t="shared" si="19"/>
        <v>3.5363528009535159</v>
      </c>
    </row>
    <row r="211" spans="1:25" ht="15" customHeight="1" x14ac:dyDescent="0.2">
      <c r="A211" s="4">
        <v>13648</v>
      </c>
      <c r="B211" s="4">
        <v>0</v>
      </c>
      <c r="C211" s="4">
        <f t="shared" si="16"/>
        <v>29</v>
      </c>
      <c r="D211" s="4">
        <v>1990</v>
      </c>
      <c r="E211" s="9">
        <v>43767.604166666701</v>
      </c>
      <c r="F211" s="4" t="s">
        <v>417</v>
      </c>
      <c r="G211" s="4">
        <v>4</v>
      </c>
      <c r="H211" s="4">
        <v>3</v>
      </c>
      <c r="I211" s="4">
        <v>1</v>
      </c>
      <c r="J211" s="4">
        <v>1</v>
      </c>
      <c r="K211" s="4">
        <v>5</v>
      </c>
      <c r="L211" s="4">
        <v>4</v>
      </c>
      <c r="M211" s="4">
        <v>1</v>
      </c>
      <c r="N211" s="4">
        <v>1</v>
      </c>
      <c r="O211" s="4">
        <v>1</v>
      </c>
      <c r="P211" s="4">
        <v>1</v>
      </c>
      <c r="Q211" s="4">
        <v>2</v>
      </c>
      <c r="R211" s="4">
        <v>1</v>
      </c>
      <c r="S211" s="4">
        <v>5</v>
      </c>
      <c r="T211" s="4">
        <v>4</v>
      </c>
      <c r="U211" s="4">
        <v>1</v>
      </c>
      <c r="V211" s="4">
        <v>5</v>
      </c>
      <c r="W211" s="4">
        <f t="shared" si="17"/>
        <v>40</v>
      </c>
      <c r="X211" s="4">
        <f t="shared" si="18"/>
        <v>-0.61263408820023846</v>
      </c>
      <c r="Y211" s="10">
        <f t="shared" si="19"/>
        <v>3.7747318235995229</v>
      </c>
    </row>
    <row r="212" spans="1:25" ht="15" customHeight="1" x14ac:dyDescent="0.2">
      <c r="A212" s="4">
        <v>17172</v>
      </c>
      <c r="B212" s="4">
        <v>0</v>
      </c>
      <c r="C212" s="4">
        <f t="shared" si="16"/>
        <v>29</v>
      </c>
      <c r="D212" s="4">
        <v>1990</v>
      </c>
      <c r="E212" s="9">
        <v>43771.895138888904</v>
      </c>
      <c r="G212" s="4">
        <v>1</v>
      </c>
      <c r="H212" s="4">
        <v>5</v>
      </c>
      <c r="I212" s="4">
        <v>1</v>
      </c>
      <c r="J212" s="4">
        <v>4</v>
      </c>
      <c r="K212" s="4">
        <v>2</v>
      </c>
      <c r="L212" s="4">
        <v>3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3</v>
      </c>
      <c r="T212" s="4">
        <v>5</v>
      </c>
      <c r="U212" s="4">
        <v>5</v>
      </c>
      <c r="V212" s="4">
        <v>5</v>
      </c>
      <c r="W212" s="4">
        <f t="shared" si="17"/>
        <v>40</v>
      </c>
      <c r="X212" s="4">
        <f t="shared" si="18"/>
        <v>-0.61263408820023846</v>
      </c>
      <c r="Y212" s="10">
        <f t="shared" si="19"/>
        <v>3.7747318235995229</v>
      </c>
    </row>
    <row r="213" spans="1:25" ht="15" customHeight="1" x14ac:dyDescent="0.2">
      <c r="A213" s="4">
        <v>16808</v>
      </c>
      <c r="B213" s="4">
        <v>0</v>
      </c>
      <c r="C213" s="4">
        <f t="shared" si="16"/>
        <v>30</v>
      </c>
      <c r="D213" s="4">
        <v>1989</v>
      </c>
      <c r="E213" s="9">
        <v>43780.933333333298</v>
      </c>
      <c r="F213" s="4" t="s">
        <v>460</v>
      </c>
      <c r="G213" s="4">
        <v>3</v>
      </c>
      <c r="H213" s="4">
        <v>5</v>
      </c>
      <c r="I213" s="4">
        <v>1</v>
      </c>
      <c r="J213" s="4">
        <v>3</v>
      </c>
      <c r="K213" s="4">
        <v>1</v>
      </c>
      <c r="L213" s="4">
        <v>1</v>
      </c>
      <c r="M213" s="4">
        <v>2</v>
      </c>
      <c r="N213" s="4">
        <v>1</v>
      </c>
      <c r="O213" s="4">
        <v>3</v>
      </c>
      <c r="P213" s="4">
        <v>1</v>
      </c>
      <c r="Q213" s="4">
        <v>1</v>
      </c>
      <c r="R213" s="4">
        <v>1</v>
      </c>
      <c r="S213" s="4">
        <v>5</v>
      </c>
      <c r="T213" s="4">
        <v>5</v>
      </c>
      <c r="U213" s="4">
        <v>2</v>
      </c>
      <c r="V213" s="4">
        <v>5</v>
      </c>
      <c r="W213" s="4">
        <f t="shared" si="17"/>
        <v>40</v>
      </c>
      <c r="X213" s="4">
        <f t="shared" si="18"/>
        <v>-0.61263408820023846</v>
      </c>
      <c r="Y213" s="10">
        <f t="shared" si="19"/>
        <v>3.7747318235995229</v>
      </c>
    </row>
    <row r="214" spans="1:25" ht="15" customHeight="1" x14ac:dyDescent="0.2">
      <c r="A214" s="4">
        <v>17334</v>
      </c>
      <c r="B214" s="4">
        <v>0</v>
      </c>
      <c r="C214" s="4">
        <f t="shared" si="16"/>
        <v>34</v>
      </c>
      <c r="D214" s="4">
        <v>1985</v>
      </c>
      <c r="E214" s="9">
        <v>43772.9</v>
      </c>
      <c r="F214" s="4" t="s">
        <v>378</v>
      </c>
      <c r="G214" s="4">
        <v>2</v>
      </c>
      <c r="H214" s="4">
        <v>1</v>
      </c>
      <c r="I214" s="4">
        <v>1</v>
      </c>
      <c r="J214" s="4">
        <v>1</v>
      </c>
      <c r="K214" s="4">
        <v>3</v>
      </c>
      <c r="L214" s="4">
        <v>5</v>
      </c>
      <c r="M214" s="4">
        <v>5</v>
      </c>
      <c r="N214" s="4">
        <v>5</v>
      </c>
      <c r="O214" s="4">
        <v>3</v>
      </c>
      <c r="P214" s="4">
        <v>1</v>
      </c>
      <c r="Q214" s="4">
        <v>1</v>
      </c>
      <c r="R214" s="4">
        <v>1</v>
      </c>
      <c r="S214" s="4">
        <v>4</v>
      </c>
      <c r="T214" s="4">
        <v>1</v>
      </c>
      <c r="U214" s="4">
        <v>1</v>
      </c>
      <c r="V214" s="4">
        <v>5</v>
      </c>
      <c r="W214" s="4">
        <f t="shared" si="17"/>
        <v>40</v>
      </c>
      <c r="X214" s="4">
        <f t="shared" si="18"/>
        <v>-0.61263408820023846</v>
      </c>
      <c r="Y214" s="10">
        <f t="shared" si="19"/>
        <v>3.7747318235995229</v>
      </c>
    </row>
    <row r="215" spans="1:25" ht="15" customHeight="1" x14ac:dyDescent="0.2">
      <c r="A215" s="4">
        <v>14371</v>
      </c>
      <c r="B215" s="4">
        <v>0</v>
      </c>
      <c r="C215" s="4">
        <f t="shared" si="16"/>
        <v>35</v>
      </c>
      <c r="D215" s="4">
        <v>1984</v>
      </c>
      <c r="E215" s="9">
        <v>43767.916666666701</v>
      </c>
      <c r="F215" s="4" t="s">
        <v>359</v>
      </c>
      <c r="G215" s="4">
        <v>2</v>
      </c>
      <c r="H215" s="4">
        <v>5</v>
      </c>
      <c r="I215" s="4">
        <v>1</v>
      </c>
      <c r="J215" s="4">
        <v>5</v>
      </c>
      <c r="K215" s="4">
        <v>1</v>
      </c>
      <c r="L215" s="4">
        <v>1</v>
      </c>
      <c r="M215" s="4">
        <v>1</v>
      </c>
      <c r="N215" s="4">
        <v>4</v>
      </c>
      <c r="O215" s="4">
        <v>3</v>
      </c>
      <c r="P215" s="4">
        <v>1</v>
      </c>
      <c r="Q215" s="4">
        <v>1</v>
      </c>
      <c r="R215" s="4">
        <v>1</v>
      </c>
      <c r="S215" s="4">
        <v>2</v>
      </c>
      <c r="T215" s="4">
        <v>5</v>
      </c>
      <c r="U215" s="4">
        <v>2</v>
      </c>
      <c r="V215" s="4">
        <v>5</v>
      </c>
      <c r="W215" s="4">
        <f t="shared" si="17"/>
        <v>40</v>
      </c>
      <c r="X215" s="4">
        <f t="shared" si="18"/>
        <v>-0.61263408820023846</v>
      </c>
      <c r="Y215" s="10">
        <f t="shared" si="19"/>
        <v>3.7747318235995229</v>
      </c>
    </row>
    <row r="216" spans="1:25" ht="15" customHeight="1" x14ac:dyDescent="0.2">
      <c r="A216" s="4">
        <v>17962</v>
      </c>
      <c r="B216" s="4">
        <v>0</v>
      </c>
      <c r="C216" s="4">
        <f t="shared" si="16"/>
        <v>45</v>
      </c>
      <c r="D216" s="4">
        <v>1974</v>
      </c>
      <c r="E216" s="9">
        <v>43776.517361111102</v>
      </c>
      <c r="F216" s="4" t="s">
        <v>359</v>
      </c>
      <c r="G216" s="4">
        <v>2</v>
      </c>
      <c r="H216" s="4">
        <v>4</v>
      </c>
      <c r="I216" s="4">
        <v>1</v>
      </c>
      <c r="J216" s="4">
        <v>4</v>
      </c>
      <c r="K216" s="4">
        <v>2</v>
      </c>
      <c r="L216" s="4">
        <v>4</v>
      </c>
      <c r="M216" s="4">
        <v>1</v>
      </c>
      <c r="N216" s="4">
        <v>3</v>
      </c>
      <c r="O216" s="4">
        <v>3</v>
      </c>
      <c r="P216" s="4">
        <v>1</v>
      </c>
      <c r="Q216" s="4">
        <v>1</v>
      </c>
      <c r="R216" s="4">
        <v>1</v>
      </c>
      <c r="S216" s="4">
        <v>4</v>
      </c>
      <c r="T216" s="4">
        <v>1</v>
      </c>
      <c r="U216" s="4">
        <v>3</v>
      </c>
      <c r="V216" s="4">
        <v>5</v>
      </c>
      <c r="W216" s="4">
        <f t="shared" si="17"/>
        <v>40</v>
      </c>
      <c r="X216" s="4">
        <f t="shared" si="18"/>
        <v>-0.61263408820023846</v>
      </c>
      <c r="Y216" s="10">
        <f t="shared" si="19"/>
        <v>3.7747318235995229</v>
      </c>
    </row>
    <row r="217" spans="1:25" ht="15" customHeight="1" x14ac:dyDescent="0.2">
      <c r="A217" s="4">
        <v>15575</v>
      </c>
      <c r="B217" s="4">
        <v>0</v>
      </c>
      <c r="C217" s="4">
        <f t="shared" si="16"/>
        <v>48</v>
      </c>
      <c r="D217" s="4">
        <v>1971</v>
      </c>
      <c r="E217" s="9">
        <v>43768.7097222222</v>
      </c>
      <c r="F217" s="4" t="s">
        <v>413</v>
      </c>
      <c r="G217" s="4">
        <v>2</v>
      </c>
      <c r="H217" s="4">
        <v>5</v>
      </c>
      <c r="I217" s="4">
        <v>1</v>
      </c>
      <c r="J217" s="4">
        <v>1</v>
      </c>
      <c r="K217" s="4">
        <v>3</v>
      </c>
      <c r="L217" s="4">
        <v>3</v>
      </c>
      <c r="M217" s="4">
        <v>1</v>
      </c>
      <c r="N217" s="4">
        <v>5</v>
      </c>
      <c r="O217" s="4">
        <v>3</v>
      </c>
      <c r="P217" s="4">
        <v>1</v>
      </c>
      <c r="Q217" s="4">
        <v>1</v>
      </c>
      <c r="R217" s="4">
        <v>1</v>
      </c>
      <c r="S217" s="4">
        <v>3</v>
      </c>
      <c r="T217" s="4">
        <v>5</v>
      </c>
      <c r="U217" s="4">
        <v>4</v>
      </c>
      <c r="V217" s="4">
        <v>1</v>
      </c>
      <c r="W217" s="4">
        <f t="shared" si="17"/>
        <v>40</v>
      </c>
      <c r="X217" s="4">
        <f t="shared" si="18"/>
        <v>-0.61263408820023846</v>
      </c>
      <c r="Y217" s="10">
        <f t="shared" si="19"/>
        <v>3.7747318235995229</v>
      </c>
    </row>
    <row r="218" spans="1:25" ht="15" customHeight="1" x14ac:dyDescent="0.2">
      <c r="A218" s="4">
        <v>17137</v>
      </c>
      <c r="B218" s="4">
        <v>0</v>
      </c>
      <c r="C218" s="4">
        <f t="shared" si="16"/>
        <v>48</v>
      </c>
      <c r="D218" s="4">
        <v>1971</v>
      </c>
      <c r="E218" s="9">
        <v>43781.711805555598</v>
      </c>
      <c r="F218" s="4" t="s">
        <v>461</v>
      </c>
      <c r="G218" s="4">
        <v>1</v>
      </c>
      <c r="H218" s="4">
        <v>5</v>
      </c>
      <c r="I218" s="4">
        <v>1</v>
      </c>
      <c r="J218" s="4">
        <v>1</v>
      </c>
      <c r="K218" s="4">
        <v>1</v>
      </c>
      <c r="L218" s="4">
        <v>3</v>
      </c>
      <c r="M218" s="4">
        <v>3</v>
      </c>
      <c r="N218" s="4">
        <v>5</v>
      </c>
      <c r="O218" s="4">
        <v>3</v>
      </c>
      <c r="P218" s="4">
        <v>1</v>
      </c>
      <c r="Q218" s="4">
        <v>2</v>
      </c>
      <c r="R218" s="4">
        <v>1</v>
      </c>
      <c r="S218" s="4">
        <v>5</v>
      </c>
      <c r="T218" s="4">
        <v>2</v>
      </c>
      <c r="U218" s="4">
        <v>1</v>
      </c>
      <c r="V218" s="4">
        <v>5</v>
      </c>
      <c r="W218" s="4">
        <f t="shared" si="17"/>
        <v>40</v>
      </c>
      <c r="X218" s="4">
        <f t="shared" si="18"/>
        <v>-0.61263408820023846</v>
      </c>
      <c r="Y218" s="10">
        <f t="shared" si="19"/>
        <v>3.7747318235995229</v>
      </c>
    </row>
    <row r="219" spans="1:25" ht="15" customHeight="1" x14ac:dyDescent="0.2">
      <c r="A219" s="4">
        <v>16537</v>
      </c>
      <c r="B219" s="4">
        <v>0</v>
      </c>
      <c r="C219" s="4">
        <f t="shared" si="16"/>
        <v>26</v>
      </c>
      <c r="D219" s="4">
        <v>1993</v>
      </c>
      <c r="E219" s="9">
        <v>43769.802777777797</v>
      </c>
      <c r="G219" s="4">
        <v>3</v>
      </c>
      <c r="H219" s="4">
        <v>4</v>
      </c>
      <c r="I219" s="4">
        <v>1</v>
      </c>
      <c r="J219" s="4">
        <v>1</v>
      </c>
      <c r="K219" s="4">
        <v>5</v>
      </c>
      <c r="L219" s="4">
        <v>5</v>
      </c>
      <c r="M219" s="4">
        <v>1</v>
      </c>
      <c r="N219" s="4">
        <v>1</v>
      </c>
      <c r="O219" s="4">
        <v>1</v>
      </c>
      <c r="P219" s="4">
        <v>1</v>
      </c>
      <c r="Q219" s="4">
        <v>5</v>
      </c>
      <c r="R219" s="4">
        <v>2</v>
      </c>
      <c r="S219" s="4">
        <v>5</v>
      </c>
      <c r="T219" s="4">
        <v>1</v>
      </c>
      <c r="U219" s="4">
        <v>1</v>
      </c>
      <c r="V219" s="4">
        <v>4</v>
      </c>
      <c r="W219" s="4">
        <f t="shared" si="17"/>
        <v>41</v>
      </c>
      <c r="X219" s="4">
        <f t="shared" si="18"/>
        <v>-0.49344457687723486</v>
      </c>
      <c r="Y219" s="10">
        <f t="shared" si="19"/>
        <v>4.0131108462455298</v>
      </c>
    </row>
    <row r="220" spans="1:25" ht="15" customHeight="1" x14ac:dyDescent="0.2">
      <c r="A220" s="4">
        <v>16532</v>
      </c>
      <c r="B220" s="4">
        <v>0</v>
      </c>
      <c r="C220" s="4">
        <f t="shared" si="16"/>
        <v>27</v>
      </c>
      <c r="D220" s="4">
        <v>1992</v>
      </c>
      <c r="E220" s="9">
        <v>43769.814583333296</v>
      </c>
      <c r="F220" s="4" t="s">
        <v>359</v>
      </c>
      <c r="G220" s="4">
        <v>2</v>
      </c>
      <c r="H220" s="4">
        <v>5</v>
      </c>
      <c r="I220" s="4">
        <v>1</v>
      </c>
      <c r="J220" s="4">
        <v>4</v>
      </c>
      <c r="K220" s="4">
        <v>2</v>
      </c>
      <c r="L220" s="4">
        <v>2</v>
      </c>
      <c r="M220" s="4">
        <v>1</v>
      </c>
      <c r="N220" s="4">
        <v>3</v>
      </c>
      <c r="O220" s="4">
        <v>3</v>
      </c>
      <c r="P220" s="4">
        <v>1</v>
      </c>
      <c r="Q220" s="4">
        <v>1</v>
      </c>
      <c r="R220" s="4">
        <v>2</v>
      </c>
      <c r="S220" s="4">
        <v>4</v>
      </c>
      <c r="T220" s="4">
        <v>5</v>
      </c>
      <c r="U220" s="4">
        <v>2</v>
      </c>
      <c r="V220" s="4">
        <v>3</v>
      </c>
      <c r="W220" s="4">
        <f t="shared" si="17"/>
        <v>41</v>
      </c>
      <c r="X220" s="4">
        <f t="shared" si="18"/>
        <v>-0.49344457687723486</v>
      </c>
      <c r="Y220" s="10">
        <f t="shared" si="19"/>
        <v>4.0131108462455298</v>
      </c>
    </row>
    <row r="221" spans="1:25" ht="15" customHeight="1" x14ac:dyDescent="0.2">
      <c r="A221" s="4">
        <v>14883</v>
      </c>
      <c r="B221" s="4">
        <v>0</v>
      </c>
      <c r="C221" s="4">
        <f t="shared" si="16"/>
        <v>28</v>
      </c>
      <c r="D221" s="4">
        <v>1991</v>
      </c>
      <c r="E221" s="9">
        <v>43768.3972222222</v>
      </c>
      <c r="G221" s="4">
        <v>2</v>
      </c>
      <c r="H221" s="4">
        <v>2</v>
      </c>
      <c r="I221" s="4">
        <v>1</v>
      </c>
      <c r="J221" s="4">
        <v>2</v>
      </c>
      <c r="K221" s="4">
        <v>2</v>
      </c>
      <c r="L221" s="4">
        <v>2</v>
      </c>
      <c r="M221" s="4">
        <v>2</v>
      </c>
      <c r="N221" s="4">
        <v>5</v>
      </c>
      <c r="O221" s="4">
        <v>5</v>
      </c>
      <c r="P221" s="4">
        <v>1</v>
      </c>
      <c r="Q221" s="4">
        <v>4</v>
      </c>
      <c r="R221" s="4">
        <v>1</v>
      </c>
      <c r="S221" s="4">
        <v>4</v>
      </c>
      <c r="T221" s="4">
        <v>2</v>
      </c>
      <c r="U221" s="4">
        <v>2</v>
      </c>
      <c r="V221" s="4">
        <v>4</v>
      </c>
      <c r="W221" s="4">
        <f t="shared" si="17"/>
        <v>41</v>
      </c>
      <c r="X221" s="4">
        <f t="shared" si="18"/>
        <v>-0.49344457687723486</v>
      </c>
      <c r="Y221" s="10">
        <f t="shared" si="19"/>
        <v>4.0131108462455298</v>
      </c>
    </row>
    <row r="222" spans="1:25" ht="15" customHeight="1" x14ac:dyDescent="0.2">
      <c r="A222" s="4">
        <v>14027</v>
      </c>
      <c r="B222" s="4">
        <v>0</v>
      </c>
      <c r="C222" s="4">
        <f t="shared" si="16"/>
        <v>29</v>
      </c>
      <c r="D222" s="4">
        <v>1990</v>
      </c>
      <c r="E222" s="9">
        <v>43767.753472222197</v>
      </c>
      <c r="G222" s="4">
        <v>3</v>
      </c>
      <c r="H222" s="4">
        <v>5</v>
      </c>
      <c r="I222" s="4">
        <v>1</v>
      </c>
      <c r="J222" s="4">
        <v>4</v>
      </c>
      <c r="K222" s="4">
        <v>1</v>
      </c>
      <c r="L222" s="4">
        <v>1</v>
      </c>
      <c r="M222" s="4">
        <v>1</v>
      </c>
      <c r="N222" s="4">
        <v>2</v>
      </c>
      <c r="O222" s="4">
        <v>2</v>
      </c>
      <c r="P222" s="4">
        <v>1</v>
      </c>
      <c r="Q222" s="4">
        <v>4</v>
      </c>
      <c r="R222" s="4">
        <v>1</v>
      </c>
      <c r="S222" s="4">
        <v>5</v>
      </c>
      <c r="T222" s="4">
        <v>1</v>
      </c>
      <c r="U222" s="4">
        <v>4</v>
      </c>
      <c r="V222" s="4">
        <v>5</v>
      </c>
      <c r="W222" s="4">
        <f t="shared" si="17"/>
        <v>41</v>
      </c>
      <c r="X222" s="4">
        <f t="shared" si="18"/>
        <v>-0.49344457687723486</v>
      </c>
      <c r="Y222" s="10">
        <f t="shared" si="19"/>
        <v>4.0131108462455298</v>
      </c>
    </row>
    <row r="223" spans="1:25" ht="15" customHeight="1" x14ac:dyDescent="0.2">
      <c r="A223" s="4">
        <v>17015</v>
      </c>
      <c r="B223" s="4">
        <v>0</v>
      </c>
      <c r="C223" s="4">
        <f t="shared" si="16"/>
        <v>32</v>
      </c>
      <c r="D223" s="4">
        <v>1987</v>
      </c>
      <c r="E223" s="9">
        <v>43771.488194444399</v>
      </c>
      <c r="F223" s="4" t="s">
        <v>359</v>
      </c>
      <c r="G223" s="4">
        <v>2</v>
      </c>
      <c r="H223" s="4">
        <v>5</v>
      </c>
      <c r="I223" s="4">
        <v>1</v>
      </c>
      <c r="J223" s="4">
        <v>5</v>
      </c>
      <c r="K223" s="4">
        <v>1</v>
      </c>
      <c r="L223" s="4">
        <v>1</v>
      </c>
      <c r="M223" s="4">
        <v>1</v>
      </c>
      <c r="N223" s="4">
        <v>1</v>
      </c>
      <c r="O223" s="4">
        <v>3</v>
      </c>
      <c r="P223" s="4">
        <v>1</v>
      </c>
      <c r="Q223" s="4">
        <v>1</v>
      </c>
      <c r="R223" s="4">
        <v>1</v>
      </c>
      <c r="S223" s="4">
        <v>3</v>
      </c>
      <c r="T223" s="4">
        <v>5</v>
      </c>
      <c r="U223" s="4">
        <v>5</v>
      </c>
      <c r="V223" s="4">
        <v>5</v>
      </c>
      <c r="W223" s="4">
        <f t="shared" si="17"/>
        <v>41</v>
      </c>
      <c r="X223" s="4">
        <f t="shared" si="18"/>
        <v>-0.49344457687723486</v>
      </c>
      <c r="Y223" s="10">
        <f t="shared" si="19"/>
        <v>4.0131108462455298</v>
      </c>
    </row>
    <row r="224" spans="1:25" ht="15" customHeight="1" x14ac:dyDescent="0.2">
      <c r="A224" s="4">
        <v>18983</v>
      </c>
      <c r="B224" s="4">
        <v>0</v>
      </c>
      <c r="C224" s="4">
        <f t="shared" si="16"/>
        <v>35</v>
      </c>
      <c r="D224" s="4">
        <v>1984</v>
      </c>
      <c r="E224" s="9">
        <v>43782.394444444399</v>
      </c>
      <c r="F224" s="4" t="s">
        <v>361</v>
      </c>
      <c r="G224" s="4">
        <v>2</v>
      </c>
      <c r="H224" s="4">
        <v>5</v>
      </c>
      <c r="I224" s="4">
        <v>2</v>
      </c>
      <c r="J224" s="4">
        <v>4</v>
      </c>
      <c r="K224" s="4">
        <v>2</v>
      </c>
      <c r="L224" s="4">
        <v>1</v>
      </c>
      <c r="M224" s="4">
        <v>1</v>
      </c>
      <c r="N224" s="4">
        <v>4</v>
      </c>
      <c r="O224" s="4">
        <v>3</v>
      </c>
      <c r="P224" s="4">
        <v>1</v>
      </c>
      <c r="Q224" s="4">
        <v>1</v>
      </c>
      <c r="R224" s="4">
        <v>1</v>
      </c>
      <c r="S224" s="4">
        <v>2</v>
      </c>
      <c r="T224" s="4">
        <v>5</v>
      </c>
      <c r="U224" s="4">
        <v>4</v>
      </c>
      <c r="V224" s="4">
        <v>3</v>
      </c>
      <c r="W224" s="4">
        <f t="shared" si="17"/>
        <v>41</v>
      </c>
      <c r="X224" s="4">
        <f t="shared" si="18"/>
        <v>-0.49344457687723486</v>
      </c>
      <c r="Y224" s="10">
        <f t="shared" si="19"/>
        <v>4.0131108462455298</v>
      </c>
    </row>
    <row r="225" spans="1:25" ht="15" customHeight="1" x14ac:dyDescent="0.2">
      <c r="A225" s="4">
        <v>14980</v>
      </c>
      <c r="B225" s="4">
        <v>0</v>
      </c>
      <c r="C225" s="4">
        <f t="shared" si="16"/>
        <v>40</v>
      </c>
      <c r="D225" s="4">
        <v>1979</v>
      </c>
      <c r="E225" s="9">
        <v>43768.423611111102</v>
      </c>
      <c r="F225" s="4" t="s">
        <v>462</v>
      </c>
      <c r="G225" s="4">
        <v>1</v>
      </c>
      <c r="H225" s="4">
        <v>4</v>
      </c>
      <c r="I225" s="4">
        <v>1</v>
      </c>
      <c r="J225" s="4">
        <v>4</v>
      </c>
      <c r="K225" s="4">
        <v>4</v>
      </c>
      <c r="L225" s="4">
        <v>1</v>
      </c>
      <c r="M225" s="4">
        <v>1</v>
      </c>
      <c r="N225" s="4">
        <v>4</v>
      </c>
      <c r="O225" s="4">
        <v>3</v>
      </c>
      <c r="P225" s="4">
        <v>1</v>
      </c>
      <c r="Q225" s="4">
        <v>1</v>
      </c>
      <c r="R225" s="4">
        <v>1</v>
      </c>
      <c r="S225" s="4">
        <v>5</v>
      </c>
      <c r="T225" s="4">
        <v>1</v>
      </c>
      <c r="U225" s="4">
        <v>4</v>
      </c>
      <c r="V225" s="4">
        <v>5</v>
      </c>
      <c r="W225" s="4">
        <f t="shared" si="17"/>
        <v>41</v>
      </c>
      <c r="X225" s="4">
        <f t="shared" si="18"/>
        <v>-0.49344457687723486</v>
      </c>
      <c r="Y225" s="10">
        <f t="shared" si="19"/>
        <v>4.0131108462455298</v>
      </c>
    </row>
    <row r="226" spans="1:25" ht="15" customHeight="1" x14ac:dyDescent="0.2">
      <c r="A226" s="4">
        <v>17397</v>
      </c>
      <c r="B226" s="4">
        <v>0</v>
      </c>
      <c r="C226" s="4">
        <f t="shared" si="16"/>
        <v>46</v>
      </c>
      <c r="D226" s="4">
        <v>1973</v>
      </c>
      <c r="E226" s="9">
        <v>43773.418055555601</v>
      </c>
      <c r="F226" s="4" t="s">
        <v>377</v>
      </c>
      <c r="G226" s="4">
        <v>4</v>
      </c>
      <c r="H226" s="4">
        <v>2</v>
      </c>
      <c r="I226" s="4">
        <v>1</v>
      </c>
      <c r="J226" s="4">
        <v>5</v>
      </c>
      <c r="K226" s="4">
        <v>3</v>
      </c>
      <c r="L226" s="4">
        <v>2</v>
      </c>
      <c r="M226" s="4">
        <v>3</v>
      </c>
      <c r="N226" s="4">
        <v>5</v>
      </c>
      <c r="O226" s="4">
        <v>5</v>
      </c>
      <c r="P226" s="4">
        <v>1</v>
      </c>
      <c r="Q226" s="4">
        <v>1</v>
      </c>
      <c r="R226" s="4">
        <v>1</v>
      </c>
      <c r="S226" s="4">
        <v>5</v>
      </c>
      <c r="T226" s="4">
        <v>1</v>
      </c>
      <c r="U226" s="4">
        <v>1</v>
      </c>
      <c r="V226" s="4">
        <v>1</v>
      </c>
      <c r="W226" s="4">
        <f t="shared" si="17"/>
        <v>41</v>
      </c>
      <c r="X226" s="4">
        <f t="shared" si="18"/>
        <v>-0.49344457687723486</v>
      </c>
      <c r="Y226" s="10">
        <f t="shared" si="19"/>
        <v>4.0131108462455298</v>
      </c>
    </row>
    <row r="227" spans="1:25" ht="15" customHeight="1" x14ac:dyDescent="0.2">
      <c r="A227" s="4">
        <v>16901</v>
      </c>
      <c r="B227" s="4">
        <v>0</v>
      </c>
      <c r="C227" s="4">
        <f t="shared" si="16"/>
        <v>26</v>
      </c>
      <c r="D227" s="4">
        <v>1993</v>
      </c>
      <c r="E227" s="9">
        <v>43770.8527777778</v>
      </c>
      <c r="G227" s="4">
        <v>5</v>
      </c>
      <c r="H227" s="4">
        <v>5</v>
      </c>
      <c r="I227" s="4">
        <v>2</v>
      </c>
      <c r="J227" s="4">
        <v>4</v>
      </c>
      <c r="K227" s="4">
        <v>1</v>
      </c>
      <c r="L227" s="4">
        <v>1</v>
      </c>
      <c r="M227" s="4">
        <v>1</v>
      </c>
      <c r="N227" s="4">
        <v>2</v>
      </c>
      <c r="O227" s="4">
        <v>2</v>
      </c>
      <c r="P227" s="4">
        <v>1</v>
      </c>
      <c r="Q227" s="4">
        <v>2</v>
      </c>
      <c r="R227" s="4">
        <v>1</v>
      </c>
      <c r="S227" s="4">
        <v>3</v>
      </c>
      <c r="T227" s="4">
        <v>5</v>
      </c>
      <c r="U227" s="4">
        <v>4</v>
      </c>
      <c r="V227" s="4">
        <v>3</v>
      </c>
      <c r="W227" s="4">
        <f t="shared" si="17"/>
        <v>42</v>
      </c>
      <c r="X227" s="4">
        <f t="shared" si="18"/>
        <v>-0.37425506555423127</v>
      </c>
      <c r="Y227" s="10">
        <f t="shared" si="19"/>
        <v>4.2514898688915377</v>
      </c>
    </row>
    <row r="228" spans="1:25" ht="15" customHeight="1" x14ac:dyDescent="0.2">
      <c r="A228" s="4">
        <v>18782</v>
      </c>
      <c r="B228" s="4">
        <v>0</v>
      </c>
      <c r="C228" s="4">
        <f t="shared" si="16"/>
        <v>26</v>
      </c>
      <c r="D228" s="4">
        <v>1993</v>
      </c>
      <c r="E228" s="9">
        <v>43780.863888888904</v>
      </c>
      <c r="F228" s="4" t="s">
        <v>361</v>
      </c>
      <c r="G228" s="4">
        <v>2</v>
      </c>
      <c r="H228" s="4">
        <v>5</v>
      </c>
      <c r="I228" s="4">
        <v>1</v>
      </c>
      <c r="J228" s="4">
        <v>4</v>
      </c>
      <c r="K228" s="4">
        <v>2</v>
      </c>
      <c r="L228" s="4">
        <v>2</v>
      </c>
      <c r="M228" s="4">
        <v>1</v>
      </c>
      <c r="N228" s="4">
        <v>2</v>
      </c>
      <c r="O228" s="4">
        <v>2</v>
      </c>
      <c r="P228" s="4">
        <v>2</v>
      </c>
      <c r="Q228" s="4">
        <v>2</v>
      </c>
      <c r="R228" s="4">
        <v>1</v>
      </c>
      <c r="S228" s="4">
        <v>4</v>
      </c>
      <c r="T228" s="4">
        <v>5</v>
      </c>
      <c r="U228" s="4">
        <v>4</v>
      </c>
      <c r="V228" s="4">
        <v>3</v>
      </c>
      <c r="W228" s="4">
        <f t="shared" si="17"/>
        <v>42</v>
      </c>
      <c r="X228" s="4">
        <f t="shared" si="18"/>
        <v>-0.37425506555423127</v>
      </c>
      <c r="Y228" s="10">
        <f t="shared" si="19"/>
        <v>4.2514898688915377</v>
      </c>
    </row>
    <row r="229" spans="1:25" ht="15" customHeight="1" x14ac:dyDescent="0.2">
      <c r="A229" s="4">
        <v>17180</v>
      </c>
      <c r="B229" s="4">
        <v>0</v>
      </c>
      <c r="C229" s="4">
        <f t="shared" si="16"/>
        <v>29</v>
      </c>
      <c r="D229" s="4">
        <v>1990</v>
      </c>
      <c r="E229" s="9">
        <v>43771.941666666702</v>
      </c>
      <c r="G229" s="4">
        <v>2</v>
      </c>
      <c r="H229" s="4">
        <v>2</v>
      </c>
      <c r="I229" s="4">
        <v>1</v>
      </c>
      <c r="J229" s="4">
        <v>4</v>
      </c>
      <c r="K229" s="4">
        <v>3</v>
      </c>
      <c r="L229" s="4">
        <v>4</v>
      </c>
      <c r="M229" s="4">
        <v>2</v>
      </c>
      <c r="N229" s="4">
        <v>3</v>
      </c>
      <c r="O229" s="4">
        <v>3</v>
      </c>
      <c r="P229" s="4">
        <v>1</v>
      </c>
      <c r="Q229" s="4">
        <v>4</v>
      </c>
      <c r="R229" s="4">
        <v>2</v>
      </c>
      <c r="S229" s="4">
        <v>3</v>
      </c>
      <c r="T229" s="4">
        <v>1</v>
      </c>
      <c r="U229" s="4">
        <v>2</v>
      </c>
      <c r="V229" s="4">
        <v>5</v>
      </c>
      <c r="W229" s="4">
        <f t="shared" si="17"/>
        <v>42</v>
      </c>
      <c r="X229" s="4">
        <f t="shared" si="18"/>
        <v>-0.37425506555423127</v>
      </c>
      <c r="Y229" s="10">
        <f t="shared" si="19"/>
        <v>4.2514898688915377</v>
      </c>
    </row>
    <row r="230" spans="1:25" ht="15" customHeight="1" x14ac:dyDescent="0.2">
      <c r="A230" s="4">
        <v>14142</v>
      </c>
      <c r="B230" s="4">
        <v>0</v>
      </c>
      <c r="C230" s="4">
        <f t="shared" si="16"/>
        <v>30</v>
      </c>
      <c r="D230" s="4">
        <v>1989</v>
      </c>
      <c r="E230" s="9">
        <v>43767.901388888902</v>
      </c>
      <c r="F230" s="4" t="s">
        <v>361</v>
      </c>
      <c r="G230" s="4">
        <v>3</v>
      </c>
      <c r="H230" s="4">
        <v>4</v>
      </c>
      <c r="I230" s="4">
        <v>1</v>
      </c>
      <c r="J230" s="4">
        <v>4</v>
      </c>
      <c r="K230" s="4">
        <v>3</v>
      </c>
      <c r="L230" s="4">
        <v>4</v>
      </c>
      <c r="M230" s="4">
        <v>2</v>
      </c>
      <c r="N230" s="4">
        <v>1</v>
      </c>
      <c r="O230" s="4">
        <v>2</v>
      </c>
      <c r="P230" s="4">
        <v>1</v>
      </c>
      <c r="Q230" s="4">
        <v>4</v>
      </c>
      <c r="R230" s="4">
        <v>2</v>
      </c>
      <c r="S230" s="4">
        <v>4</v>
      </c>
      <c r="T230" s="4">
        <v>1</v>
      </c>
      <c r="U230" s="4">
        <v>2</v>
      </c>
      <c r="V230" s="4">
        <v>4</v>
      </c>
      <c r="W230" s="4">
        <f t="shared" si="17"/>
        <v>42</v>
      </c>
      <c r="X230" s="4">
        <f t="shared" si="18"/>
        <v>-0.37425506555423127</v>
      </c>
      <c r="Y230" s="10">
        <f t="shared" si="19"/>
        <v>4.2514898688915377</v>
      </c>
    </row>
    <row r="231" spans="1:25" ht="15" customHeight="1" x14ac:dyDescent="0.2">
      <c r="A231" s="4">
        <v>15178</v>
      </c>
      <c r="B231" s="4">
        <v>0</v>
      </c>
      <c r="C231" s="4">
        <f t="shared" si="16"/>
        <v>35</v>
      </c>
      <c r="D231" s="4">
        <v>1984</v>
      </c>
      <c r="E231" s="9">
        <v>43768.502083333296</v>
      </c>
      <c r="F231" s="4" t="s">
        <v>361</v>
      </c>
      <c r="G231" s="4">
        <v>5</v>
      </c>
      <c r="H231" s="4">
        <v>2</v>
      </c>
      <c r="I231" s="4">
        <v>1</v>
      </c>
      <c r="J231" s="4">
        <v>2</v>
      </c>
      <c r="K231" s="4">
        <v>1</v>
      </c>
      <c r="L231" s="4">
        <v>4</v>
      </c>
      <c r="M231" s="4">
        <v>2</v>
      </c>
      <c r="N231" s="4">
        <v>5</v>
      </c>
      <c r="O231" s="4">
        <v>5</v>
      </c>
      <c r="P231" s="4">
        <v>2</v>
      </c>
      <c r="Q231" s="4">
        <v>3</v>
      </c>
      <c r="R231" s="4">
        <v>1</v>
      </c>
      <c r="S231" s="4">
        <v>4</v>
      </c>
      <c r="T231" s="4">
        <v>1</v>
      </c>
      <c r="U231" s="4">
        <v>1</v>
      </c>
      <c r="V231" s="4">
        <v>3</v>
      </c>
      <c r="W231" s="4">
        <f t="shared" si="17"/>
        <v>42</v>
      </c>
      <c r="X231" s="4">
        <f t="shared" si="18"/>
        <v>-0.37425506555423127</v>
      </c>
      <c r="Y231" s="10">
        <f t="shared" si="19"/>
        <v>4.2514898688915377</v>
      </c>
    </row>
    <row r="232" spans="1:25" ht="15" customHeight="1" x14ac:dyDescent="0.2">
      <c r="A232" s="4">
        <v>18825</v>
      </c>
      <c r="B232" s="4">
        <v>0</v>
      </c>
      <c r="C232" s="4">
        <f t="shared" si="16"/>
        <v>35</v>
      </c>
      <c r="D232" s="4">
        <v>1984</v>
      </c>
      <c r="E232" s="9">
        <v>43780.952083333301</v>
      </c>
      <c r="G232" s="4">
        <v>4</v>
      </c>
      <c r="H232" s="4">
        <v>2</v>
      </c>
      <c r="I232" s="4">
        <v>1</v>
      </c>
      <c r="J232" s="4">
        <v>4</v>
      </c>
      <c r="K232" s="4">
        <v>3</v>
      </c>
      <c r="L232" s="4">
        <v>5</v>
      </c>
      <c r="M232" s="4">
        <v>5</v>
      </c>
      <c r="N232" s="4">
        <v>1</v>
      </c>
      <c r="O232" s="4">
        <v>1</v>
      </c>
      <c r="P232" s="4">
        <v>1</v>
      </c>
      <c r="Q232" s="4">
        <v>3</v>
      </c>
      <c r="R232" s="4">
        <v>1</v>
      </c>
      <c r="S232" s="4">
        <v>5</v>
      </c>
      <c r="T232" s="4">
        <v>2</v>
      </c>
      <c r="U232" s="4">
        <v>1</v>
      </c>
      <c r="V232" s="4">
        <v>3</v>
      </c>
      <c r="W232" s="4">
        <f t="shared" si="17"/>
        <v>42</v>
      </c>
      <c r="X232" s="4">
        <f t="shared" si="18"/>
        <v>-0.37425506555423127</v>
      </c>
      <c r="Y232" s="10">
        <f t="shared" si="19"/>
        <v>4.2514898688915377</v>
      </c>
    </row>
    <row r="233" spans="1:25" ht="15" customHeight="1" x14ac:dyDescent="0.2">
      <c r="A233" s="4">
        <v>18309</v>
      </c>
      <c r="B233" s="4">
        <v>0</v>
      </c>
      <c r="C233" s="4">
        <f t="shared" si="16"/>
        <v>36</v>
      </c>
      <c r="D233" s="4">
        <v>1983</v>
      </c>
      <c r="E233" s="9">
        <v>43779.509722222203</v>
      </c>
      <c r="G233" s="4">
        <v>3</v>
      </c>
      <c r="H233" s="4">
        <v>2</v>
      </c>
      <c r="I233" s="4">
        <v>1</v>
      </c>
      <c r="J233" s="4">
        <v>1</v>
      </c>
      <c r="K233" s="4">
        <v>4</v>
      </c>
      <c r="L233" s="4">
        <v>4</v>
      </c>
      <c r="M233" s="4">
        <v>1</v>
      </c>
      <c r="N233" s="4">
        <v>5</v>
      </c>
      <c r="O233" s="4">
        <v>4</v>
      </c>
      <c r="P233" s="4">
        <v>1</v>
      </c>
      <c r="Q233" s="4">
        <v>5</v>
      </c>
      <c r="R233" s="4">
        <v>1</v>
      </c>
      <c r="S233" s="4">
        <v>5</v>
      </c>
      <c r="T233" s="4">
        <v>1</v>
      </c>
      <c r="U233" s="4">
        <v>1</v>
      </c>
      <c r="V233" s="4">
        <v>3</v>
      </c>
      <c r="W233" s="4">
        <f t="shared" si="17"/>
        <v>42</v>
      </c>
      <c r="X233" s="4">
        <f t="shared" si="18"/>
        <v>-0.37425506555423127</v>
      </c>
      <c r="Y233" s="10">
        <f t="shared" si="19"/>
        <v>4.2514898688915377</v>
      </c>
    </row>
    <row r="234" spans="1:25" ht="15" customHeight="1" x14ac:dyDescent="0.2">
      <c r="A234" s="4">
        <v>14947</v>
      </c>
      <c r="B234" s="4">
        <v>0</v>
      </c>
      <c r="C234" s="4">
        <f t="shared" si="16"/>
        <v>40</v>
      </c>
      <c r="D234" s="4">
        <v>1979</v>
      </c>
      <c r="E234" s="9">
        <v>43768.413194444503</v>
      </c>
      <c r="F234" s="4" t="s">
        <v>463</v>
      </c>
      <c r="G234" s="4">
        <v>2</v>
      </c>
      <c r="H234" s="4">
        <v>4</v>
      </c>
      <c r="I234" s="4">
        <v>5</v>
      </c>
      <c r="J234" s="4">
        <v>1</v>
      </c>
      <c r="K234" s="4">
        <v>4</v>
      </c>
      <c r="L234" s="4">
        <v>2</v>
      </c>
      <c r="M234" s="4">
        <v>1</v>
      </c>
      <c r="N234" s="4">
        <v>2</v>
      </c>
      <c r="O234" s="4">
        <v>2</v>
      </c>
      <c r="P234" s="4">
        <v>1</v>
      </c>
      <c r="Q234" s="4">
        <v>4</v>
      </c>
      <c r="R234" s="4">
        <v>1</v>
      </c>
      <c r="S234" s="4">
        <v>4</v>
      </c>
      <c r="T234" s="4">
        <v>3</v>
      </c>
      <c r="U234" s="4">
        <v>2</v>
      </c>
      <c r="V234" s="4">
        <v>4</v>
      </c>
      <c r="W234" s="4">
        <f t="shared" si="17"/>
        <v>42</v>
      </c>
      <c r="X234" s="4">
        <f t="shared" si="18"/>
        <v>-0.37425506555423127</v>
      </c>
      <c r="Y234" s="10">
        <f t="shared" si="19"/>
        <v>4.2514898688915377</v>
      </c>
    </row>
    <row r="235" spans="1:25" ht="15" customHeight="1" x14ac:dyDescent="0.2">
      <c r="A235" s="4">
        <v>15250</v>
      </c>
      <c r="B235" s="4">
        <v>0</v>
      </c>
      <c r="C235" s="4">
        <f t="shared" si="16"/>
        <v>40</v>
      </c>
      <c r="D235" s="4">
        <v>1979</v>
      </c>
      <c r="E235" s="9">
        <v>43768.536111111098</v>
      </c>
      <c r="F235" s="4" t="s">
        <v>464</v>
      </c>
      <c r="G235" s="4">
        <v>2</v>
      </c>
      <c r="H235" s="4">
        <v>5</v>
      </c>
      <c r="I235" s="4">
        <v>1</v>
      </c>
      <c r="J235" s="4">
        <v>2</v>
      </c>
      <c r="K235" s="4">
        <v>2</v>
      </c>
      <c r="L235" s="4">
        <v>3</v>
      </c>
      <c r="M235" s="4">
        <v>1</v>
      </c>
      <c r="N235" s="4">
        <v>2</v>
      </c>
      <c r="O235" s="4">
        <v>3</v>
      </c>
      <c r="P235" s="4">
        <v>1</v>
      </c>
      <c r="Q235" s="4">
        <v>1</v>
      </c>
      <c r="R235" s="4">
        <v>1</v>
      </c>
      <c r="S235" s="4">
        <v>4</v>
      </c>
      <c r="T235" s="4">
        <v>5</v>
      </c>
      <c r="U235" s="4">
        <v>4</v>
      </c>
      <c r="V235" s="4">
        <v>5</v>
      </c>
      <c r="W235" s="4">
        <f t="shared" si="17"/>
        <v>42</v>
      </c>
      <c r="X235" s="4">
        <f t="shared" si="18"/>
        <v>-0.37425506555423127</v>
      </c>
      <c r="Y235" s="10">
        <f t="shared" si="19"/>
        <v>4.2514898688915377</v>
      </c>
    </row>
    <row r="236" spans="1:25" ht="15" customHeight="1" x14ac:dyDescent="0.2">
      <c r="A236" s="4">
        <v>13607</v>
      </c>
      <c r="B236" s="4">
        <v>0</v>
      </c>
      <c r="C236" s="4">
        <f t="shared" si="16"/>
        <v>27</v>
      </c>
      <c r="D236" s="4">
        <v>1992</v>
      </c>
      <c r="E236" s="9">
        <v>43767.561805555597</v>
      </c>
      <c r="F236" s="4" t="s">
        <v>378</v>
      </c>
      <c r="G236" s="4">
        <v>2</v>
      </c>
      <c r="H236" s="4">
        <v>5</v>
      </c>
      <c r="I236" s="4">
        <v>1</v>
      </c>
      <c r="J236" s="4">
        <v>4</v>
      </c>
      <c r="K236" s="4">
        <v>3</v>
      </c>
      <c r="L236" s="4">
        <v>4</v>
      </c>
      <c r="M236" s="4">
        <v>2</v>
      </c>
      <c r="N236" s="4">
        <v>2</v>
      </c>
      <c r="O236" s="4">
        <v>2</v>
      </c>
      <c r="P236" s="4">
        <v>1</v>
      </c>
      <c r="Q236" s="4">
        <v>2</v>
      </c>
      <c r="R236" s="4">
        <v>1</v>
      </c>
      <c r="S236" s="4">
        <v>5</v>
      </c>
      <c r="T236" s="4">
        <v>3</v>
      </c>
      <c r="U236" s="4">
        <v>1</v>
      </c>
      <c r="V236" s="4">
        <v>5</v>
      </c>
      <c r="W236" s="4">
        <f t="shared" si="17"/>
        <v>43</v>
      </c>
      <c r="X236" s="4">
        <f t="shared" si="18"/>
        <v>-0.25506555423122768</v>
      </c>
      <c r="Y236" s="10">
        <f t="shared" si="19"/>
        <v>4.4898688915375446</v>
      </c>
    </row>
    <row r="237" spans="1:25" ht="15" customHeight="1" x14ac:dyDescent="0.2">
      <c r="A237" s="4">
        <v>18280</v>
      </c>
      <c r="B237" s="4">
        <v>0</v>
      </c>
      <c r="C237" s="4">
        <f t="shared" si="16"/>
        <v>27</v>
      </c>
      <c r="D237" s="4">
        <v>1992</v>
      </c>
      <c r="E237" s="9">
        <v>43779.181250000001</v>
      </c>
      <c r="F237" s="4" t="s">
        <v>359</v>
      </c>
      <c r="G237" s="4">
        <v>2</v>
      </c>
      <c r="H237" s="4">
        <v>5</v>
      </c>
      <c r="I237" s="4">
        <v>1</v>
      </c>
      <c r="J237" s="4">
        <v>2</v>
      </c>
      <c r="K237" s="4">
        <v>3</v>
      </c>
      <c r="L237" s="4">
        <v>4</v>
      </c>
      <c r="M237" s="4">
        <v>2</v>
      </c>
      <c r="N237" s="4">
        <v>3</v>
      </c>
      <c r="O237" s="4">
        <v>3</v>
      </c>
      <c r="P237" s="4">
        <v>1</v>
      </c>
      <c r="Q237" s="4">
        <v>1</v>
      </c>
      <c r="R237" s="4">
        <v>1</v>
      </c>
      <c r="S237" s="4">
        <v>4</v>
      </c>
      <c r="T237" s="4">
        <v>4</v>
      </c>
      <c r="U237" s="4">
        <v>2</v>
      </c>
      <c r="V237" s="4">
        <v>5</v>
      </c>
      <c r="W237" s="4">
        <f t="shared" si="17"/>
        <v>43</v>
      </c>
      <c r="X237" s="4">
        <f t="shared" si="18"/>
        <v>-0.25506555423122768</v>
      </c>
      <c r="Y237" s="10">
        <f t="shared" si="19"/>
        <v>4.4898688915375446</v>
      </c>
    </row>
    <row r="238" spans="1:25" ht="15" customHeight="1" x14ac:dyDescent="0.2">
      <c r="A238" s="4">
        <v>16765</v>
      </c>
      <c r="B238" s="4">
        <v>0</v>
      </c>
      <c r="C238" s="4">
        <f t="shared" si="16"/>
        <v>33</v>
      </c>
      <c r="D238" s="4">
        <v>1986</v>
      </c>
      <c r="E238" s="9">
        <v>43770.550694444399</v>
      </c>
      <c r="G238" s="4">
        <v>2</v>
      </c>
      <c r="H238" s="4">
        <v>3</v>
      </c>
      <c r="I238" s="4">
        <v>4</v>
      </c>
      <c r="J238" s="4">
        <v>1</v>
      </c>
      <c r="K238" s="4">
        <v>2</v>
      </c>
      <c r="L238" s="4">
        <v>3</v>
      </c>
      <c r="M238" s="4">
        <v>3</v>
      </c>
      <c r="N238" s="4">
        <v>2</v>
      </c>
      <c r="O238" s="4">
        <v>2</v>
      </c>
      <c r="P238" s="4">
        <v>1</v>
      </c>
      <c r="Q238" s="4">
        <v>1</v>
      </c>
      <c r="R238" s="4">
        <v>3</v>
      </c>
      <c r="S238" s="4">
        <v>4</v>
      </c>
      <c r="T238" s="4">
        <v>5</v>
      </c>
      <c r="U238" s="4">
        <v>2</v>
      </c>
      <c r="V238" s="4">
        <v>5</v>
      </c>
      <c r="W238" s="4">
        <f t="shared" si="17"/>
        <v>43</v>
      </c>
      <c r="X238" s="4">
        <f t="shared" si="18"/>
        <v>-0.25506555423122768</v>
      </c>
      <c r="Y238" s="10">
        <f t="shared" si="19"/>
        <v>4.4898688915375446</v>
      </c>
    </row>
    <row r="239" spans="1:25" ht="15" customHeight="1" x14ac:dyDescent="0.2">
      <c r="A239" s="4">
        <v>17473</v>
      </c>
      <c r="B239" s="4">
        <v>0</v>
      </c>
      <c r="C239" s="4">
        <f t="shared" si="16"/>
        <v>36</v>
      </c>
      <c r="D239" s="4">
        <v>1983</v>
      </c>
      <c r="E239" s="9">
        <v>43773.583333333299</v>
      </c>
      <c r="F239" s="4" t="s">
        <v>465</v>
      </c>
      <c r="G239" s="4">
        <v>5</v>
      </c>
      <c r="H239" s="4">
        <v>2</v>
      </c>
      <c r="I239" s="4">
        <v>1</v>
      </c>
      <c r="J239" s="4">
        <v>2</v>
      </c>
      <c r="K239" s="4">
        <v>4</v>
      </c>
      <c r="L239" s="4">
        <v>2</v>
      </c>
      <c r="M239" s="4">
        <v>2</v>
      </c>
      <c r="N239" s="4">
        <v>4</v>
      </c>
      <c r="O239" s="4">
        <v>4</v>
      </c>
      <c r="P239" s="4">
        <v>1</v>
      </c>
      <c r="Q239" s="4">
        <v>4</v>
      </c>
      <c r="R239" s="4">
        <v>2</v>
      </c>
      <c r="S239" s="4">
        <v>5</v>
      </c>
      <c r="T239" s="4">
        <v>1</v>
      </c>
      <c r="U239" s="4">
        <v>2</v>
      </c>
      <c r="V239" s="4">
        <v>2</v>
      </c>
      <c r="W239" s="4">
        <f t="shared" si="17"/>
        <v>43</v>
      </c>
      <c r="X239" s="4">
        <f t="shared" si="18"/>
        <v>-0.25506555423122768</v>
      </c>
      <c r="Y239" s="10">
        <f t="shared" si="19"/>
        <v>4.4898688915375446</v>
      </c>
    </row>
    <row r="240" spans="1:25" ht="15" customHeight="1" x14ac:dyDescent="0.2">
      <c r="A240" s="4">
        <v>16886</v>
      </c>
      <c r="B240" s="4">
        <v>0</v>
      </c>
      <c r="C240" s="4">
        <f t="shared" ref="C240:C303" si="20">(2019-D240)</f>
        <v>49</v>
      </c>
      <c r="D240" s="4">
        <v>1970</v>
      </c>
      <c r="E240" s="9">
        <v>43778.528472222199</v>
      </c>
      <c r="F240" s="4" t="s">
        <v>452</v>
      </c>
      <c r="G240" s="4">
        <v>5</v>
      </c>
      <c r="H240" s="4">
        <v>5</v>
      </c>
      <c r="I240" s="4">
        <v>1</v>
      </c>
      <c r="J240" s="4">
        <v>5</v>
      </c>
      <c r="K240" s="4">
        <v>1</v>
      </c>
      <c r="L240" s="4">
        <v>1</v>
      </c>
      <c r="M240" s="4">
        <v>1</v>
      </c>
      <c r="N240" s="4">
        <v>1</v>
      </c>
      <c r="O240" s="4">
        <v>3</v>
      </c>
      <c r="P240" s="4">
        <v>1</v>
      </c>
      <c r="Q240" s="4">
        <v>3</v>
      </c>
      <c r="R240" s="4">
        <v>1</v>
      </c>
      <c r="S240" s="4">
        <v>4</v>
      </c>
      <c r="T240" s="4">
        <v>3</v>
      </c>
      <c r="U240" s="4">
        <v>4</v>
      </c>
      <c r="V240" s="4">
        <v>4</v>
      </c>
      <c r="W240" s="4">
        <f t="shared" ref="W240:W303" si="21">SUM(G240:V240)</f>
        <v>43</v>
      </c>
      <c r="X240" s="4">
        <f t="shared" ref="X240:X303" si="22">(W240-45.14)/8.39</f>
        <v>-0.25506555423122768</v>
      </c>
      <c r="Y240" s="10">
        <f t="shared" ref="Y240:Y303" si="23">(X240*2)+5</f>
        <v>4.4898688915375446</v>
      </c>
    </row>
    <row r="241" spans="1:25" ht="15" customHeight="1" x14ac:dyDescent="0.2">
      <c r="A241" s="4">
        <v>15128</v>
      </c>
      <c r="B241" s="4">
        <v>0</v>
      </c>
      <c r="C241" s="4">
        <f t="shared" si="20"/>
        <v>34</v>
      </c>
      <c r="D241" s="4">
        <v>1985</v>
      </c>
      <c r="E241" s="9">
        <v>43768.478472222203</v>
      </c>
      <c r="G241" s="4">
        <v>2</v>
      </c>
      <c r="H241" s="4">
        <v>4</v>
      </c>
      <c r="I241" s="4">
        <v>1</v>
      </c>
      <c r="J241" s="4">
        <v>1</v>
      </c>
      <c r="K241" s="4">
        <v>5</v>
      </c>
      <c r="L241" s="4">
        <v>5</v>
      </c>
      <c r="M241" s="4">
        <v>2</v>
      </c>
      <c r="N241" s="4">
        <v>4</v>
      </c>
      <c r="O241" s="4">
        <v>3</v>
      </c>
      <c r="P241" s="4">
        <v>1</v>
      </c>
      <c r="Q241" s="4">
        <v>3</v>
      </c>
      <c r="R241" s="4">
        <v>1</v>
      </c>
      <c r="S241" s="4">
        <v>4</v>
      </c>
      <c r="T241" s="4">
        <v>1</v>
      </c>
      <c r="U241" s="4">
        <v>2</v>
      </c>
      <c r="V241" s="4">
        <v>5</v>
      </c>
      <c r="W241" s="4">
        <f t="shared" si="21"/>
        <v>44</v>
      </c>
      <c r="X241" s="4">
        <f t="shared" si="22"/>
        <v>-0.13587604290822414</v>
      </c>
      <c r="Y241" s="10">
        <f t="shared" si="23"/>
        <v>4.7282479141835516</v>
      </c>
    </row>
    <row r="242" spans="1:25" ht="15" customHeight="1" x14ac:dyDescent="0.2">
      <c r="A242" s="4">
        <v>16576</v>
      </c>
      <c r="B242" s="4">
        <v>0</v>
      </c>
      <c r="C242" s="4">
        <f t="shared" si="20"/>
        <v>38</v>
      </c>
      <c r="D242" s="4">
        <v>1981</v>
      </c>
      <c r="E242" s="9">
        <v>43769.851388888899</v>
      </c>
      <c r="F242" s="4" t="s">
        <v>378</v>
      </c>
      <c r="G242" s="4">
        <v>5</v>
      </c>
      <c r="H242" s="4">
        <v>3</v>
      </c>
      <c r="I242" s="4">
        <v>1</v>
      </c>
      <c r="J242" s="4">
        <v>1</v>
      </c>
      <c r="K242" s="4">
        <v>5</v>
      </c>
      <c r="L242" s="4">
        <v>5</v>
      </c>
      <c r="M242" s="4">
        <v>3</v>
      </c>
      <c r="N242" s="4">
        <v>2</v>
      </c>
      <c r="O242" s="4">
        <v>4</v>
      </c>
      <c r="P242" s="4">
        <v>1</v>
      </c>
      <c r="Q242" s="4">
        <v>2</v>
      </c>
      <c r="R242" s="4">
        <v>2</v>
      </c>
      <c r="S242" s="4">
        <v>4</v>
      </c>
      <c r="T242" s="4">
        <v>2</v>
      </c>
      <c r="U242" s="4">
        <v>2</v>
      </c>
      <c r="V242" s="4">
        <v>2</v>
      </c>
      <c r="W242" s="4">
        <f t="shared" si="21"/>
        <v>44</v>
      </c>
      <c r="X242" s="4">
        <f t="shared" si="22"/>
        <v>-0.13587604290822414</v>
      </c>
      <c r="Y242" s="10">
        <f t="shared" si="23"/>
        <v>4.7282479141835516</v>
      </c>
    </row>
    <row r="243" spans="1:25" ht="15" customHeight="1" x14ac:dyDescent="0.2">
      <c r="A243" s="4">
        <v>16172</v>
      </c>
      <c r="B243" s="4">
        <v>0</v>
      </c>
      <c r="C243" s="4">
        <f t="shared" si="20"/>
        <v>43</v>
      </c>
      <c r="D243" s="4">
        <v>1976</v>
      </c>
      <c r="E243" s="9">
        <v>43769.423611111102</v>
      </c>
      <c r="F243" s="4" t="s">
        <v>359</v>
      </c>
      <c r="G243" s="4">
        <v>3</v>
      </c>
      <c r="H243" s="4">
        <v>4</v>
      </c>
      <c r="I243" s="4">
        <v>1</v>
      </c>
      <c r="J243" s="4">
        <v>2</v>
      </c>
      <c r="K243" s="4">
        <v>4</v>
      </c>
      <c r="L243" s="4">
        <v>4</v>
      </c>
      <c r="M243" s="4">
        <v>1</v>
      </c>
      <c r="N243" s="4">
        <v>4</v>
      </c>
      <c r="O243" s="4">
        <v>4</v>
      </c>
      <c r="P243" s="4">
        <v>1</v>
      </c>
      <c r="Q243" s="4">
        <v>2</v>
      </c>
      <c r="R243" s="4">
        <v>1</v>
      </c>
      <c r="S243" s="4">
        <v>4</v>
      </c>
      <c r="T243" s="4">
        <v>4</v>
      </c>
      <c r="U243" s="4">
        <v>1</v>
      </c>
      <c r="V243" s="4">
        <v>4</v>
      </c>
      <c r="W243" s="4">
        <f t="shared" si="21"/>
        <v>44</v>
      </c>
      <c r="X243" s="4">
        <f t="shared" si="22"/>
        <v>-0.13587604290822414</v>
      </c>
      <c r="Y243" s="10">
        <f t="shared" si="23"/>
        <v>4.7282479141835516</v>
      </c>
    </row>
    <row r="244" spans="1:25" ht="15" customHeight="1" x14ac:dyDescent="0.2">
      <c r="A244" s="4">
        <v>17234</v>
      </c>
      <c r="B244" s="4">
        <v>0</v>
      </c>
      <c r="C244" s="4">
        <f t="shared" si="20"/>
        <v>49</v>
      </c>
      <c r="D244" s="4">
        <v>1970</v>
      </c>
      <c r="E244" s="9">
        <v>43772.461805555598</v>
      </c>
      <c r="F244" s="4" t="s">
        <v>378</v>
      </c>
      <c r="G244" s="4">
        <v>1</v>
      </c>
      <c r="H244" s="4">
        <v>2</v>
      </c>
      <c r="I244" s="4">
        <v>3</v>
      </c>
      <c r="J244" s="4">
        <v>2</v>
      </c>
      <c r="K244" s="4">
        <v>4</v>
      </c>
      <c r="L244" s="4">
        <v>4</v>
      </c>
      <c r="M244" s="4">
        <v>5</v>
      </c>
      <c r="N244" s="4">
        <v>3</v>
      </c>
      <c r="O244" s="4">
        <v>3</v>
      </c>
      <c r="P244" s="4">
        <v>4</v>
      </c>
      <c r="Q244" s="4">
        <v>3</v>
      </c>
      <c r="R244" s="4">
        <v>3</v>
      </c>
      <c r="S244" s="4">
        <v>4</v>
      </c>
      <c r="T244" s="4">
        <v>1</v>
      </c>
      <c r="U244" s="4">
        <v>1</v>
      </c>
      <c r="V244" s="4">
        <v>1</v>
      </c>
      <c r="W244" s="4">
        <f t="shared" si="21"/>
        <v>44</v>
      </c>
      <c r="X244" s="4">
        <f t="shared" si="22"/>
        <v>-0.13587604290822414</v>
      </c>
      <c r="Y244" s="10">
        <f t="shared" si="23"/>
        <v>4.7282479141835516</v>
      </c>
    </row>
    <row r="245" spans="1:25" ht="15" customHeight="1" x14ac:dyDescent="0.2">
      <c r="A245" s="4">
        <v>14426</v>
      </c>
      <c r="B245" s="4">
        <v>0</v>
      </c>
      <c r="C245" s="4">
        <f t="shared" si="20"/>
        <v>50</v>
      </c>
      <c r="D245" s="4">
        <v>1969</v>
      </c>
      <c r="E245" s="9">
        <v>43767.8930555556</v>
      </c>
      <c r="G245" s="4">
        <v>2</v>
      </c>
      <c r="H245" s="4">
        <v>2</v>
      </c>
      <c r="I245" s="4">
        <v>1</v>
      </c>
      <c r="J245" s="4">
        <v>4</v>
      </c>
      <c r="K245" s="4">
        <v>2</v>
      </c>
      <c r="L245" s="4">
        <v>2</v>
      </c>
      <c r="M245" s="4">
        <v>1</v>
      </c>
      <c r="N245" s="4">
        <v>3</v>
      </c>
      <c r="O245" s="4">
        <v>3</v>
      </c>
      <c r="P245" s="4">
        <v>1</v>
      </c>
      <c r="Q245" s="4">
        <v>2</v>
      </c>
      <c r="R245" s="4">
        <v>1</v>
      </c>
      <c r="S245" s="4">
        <v>5</v>
      </c>
      <c r="T245" s="4">
        <v>5</v>
      </c>
      <c r="U245" s="4">
        <v>5</v>
      </c>
      <c r="V245" s="4">
        <v>5</v>
      </c>
      <c r="W245" s="4">
        <f t="shared" si="21"/>
        <v>44</v>
      </c>
      <c r="X245" s="4">
        <f t="shared" si="22"/>
        <v>-0.13587604290822414</v>
      </c>
      <c r="Y245" s="10">
        <f t="shared" si="23"/>
        <v>4.7282479141835516</v>
      </c>
    </row>
    <row r="246" spans="1:25" ht="15" customHeight="1" x14ac:dyDescent="0.2">
      <c r="A246" s="4">
        <v>19011</v>
      </c>
      <c r="B246" s="4">
        <v>0</v>
      </c>
      <c r="C246" s="4">
        <f t="shared" si="20"/>
        <v>28</v>
      </c>
      <c r="D246" s="4">
        <v>1991</v>
      </c>
      <c r="E246" s="9">
        <v>43782.624305555597</v>
      </c>
      <c r="F246" s="4" t="s">
        <v>378</v>
      </c>
      <c r="G246" s="4">
        <v>4</v>
      </c>
      <c r="H246" s="4">
        <v>3</v>
      </c>
      <c r="I246" s="4">
        <v>1</v>
      </c>
      <c r="J246" s="4">
        <v>2</v>
      </c>
      <c r="K246" s="4">
        <v>3</v>
      </c>
      <c r="L246" s="4">
        <v>4</v>
      </c>
      <c r="M246" s="4">
        <v>3</v>
      </c>
      <c r="N246" s="4">
        <v>4</v>
      </c>
      <c r="O246" s="4">
        <v>4</v>
      </c>
      <c r="P246" s="4">
        <v>1</v>
      </c>
      <c r="Q246" s="4">
        <v>1</v>
      </c>
      <c r="R246" s="4">
        <v>1</v>
      </c>
      <c r="S246" s="4">
        <v>4</v>
      </c>
      <c r="T246" s="4">
        <v>1</v>
      </c>
      <c r="U246" s="4">
        <v>4</v>
      </c>
      <c r="V246" s="4">
        <v>5</v>
      </c>
      <c r="W246" s="4">
        <f t="shared" si="21"/>
        <v>45</v>
      </c>
      <c r="X246" s="4">
        <f t="shared" si="22"/>
        <v>-1.6686531585220567E-2</v>
      </c>
      <c r="Y246" s="10">
        <f t="shared" si="23"/>
        <v>4.9666269368295586</v>
      </c>
    </row>
    <row r="247" spans="1:25" ht="15" customHeight="1" x14ac:dyDescent="0.2">
      <c r="A247" s="4">
        <v>13958</v>
      </c>
      <c r="B247" s="4">
        <v>0</v>
      </c>
      <c r="C247" s="4">
        <f t="shared" si="20"/>
        <v>32</v>
      </c>
      <c r="D247" s="4">
        <v>1987</v>
      </c>
      <c r="E247" s="9">
        <v>43767.7409722222</v>
      </c>
      <c r="F247" s="4" t="s">
        <v>359</v>
      </c>
      <c r="G247" s="4">
        <v>5</v>
      </c>
      <c r="H247" s="4">
        <v>5</v>
      </c>
      <c r="I247" s="4">
        <v>1</v>
      </c>
      <c r="J247" s="4">
        <v>5</v>
      </c>
      <c r="K247" s="4">
        <v>1</v>
      </c>
      <c r="L247" s="4">
        <v>2</v>
      </c>
      <c r="M247" s="4">
        <v>2</v>
      </c>
      <c r="N247" s="4">
        <v>4</v>
      </c>
      <c r="O247" s="4">
        <v>3</v>
      </c>
      <c r="P247" s="4">
        <v>1</v>
      </c>
      <c r="Q247" s="4">
        <v>1</v>
      </c>
      <c r="R247" s="4">
        <v>1</v>
      </c>
      <c r="S247" s="4">
        <v>4</v>
      </c>
      <c r="T247" s="4">
        <v>5</v>
      </c>
      <c r="U247" s="4">
        <v>2</v>
      </c>
      <c r="V247" s="4">
        <v>3</v>
      </c>
      <c r="W247" s="4">
        <f t="shared" si="21"/>
        <v>45</v>
      </c>
      <c r="X247" s="4">
        <f t="shared" si="22"/>
        <v>-1.6686531585220567E-2</v>
      </c>
      <c r="Y247" s="10">
        <f t="shared" si="23"/>
        <v>4.9666269368295586</v>
      </c>
    </row>
    <row r="248" spans="1:25" ht="15" customHeight="1" x14ac:dyDescent="0.2">
      <c r="A248" s="4">
        <v>14471</v>
      </c>
      <c r="B248" s="4">
        <v>0</v>
      </c>
      <c r="C248" s="4">
        <f t="shared" si="20"/>
        <v>32</v>
      </c>
      <c r="D248" s="4">
        <v>1987</v>
      </c>
      <c r="E248" s="9">
        <v>43767.913888888899</v>
      </c>
      <c r="F248" s="4" t="s">
        <v>466</v>
      </c>
      <c r="G248" s="4">
        <v>4</v>
      </c>
      <c r="H248" s="4">
        <v>2</v>
      </c>
      <c r="I248" s="4">
        <v>1</v>
      </c>
      <c r="J248" s="4">
        <v>1</v>
      </c>
      <c r="K248" s="4">
        <v>2</v>
      </c>
      <c r="L248" s="4">
        <v>5</v>
      </c>
      <c r="M248" s="4">
        <v>5</v>
      </c>
      <c r="N248" s="4">
        <v>5</v>
      </c>
      <c r="O248" s="4">
        <v>5</v>
      </c>
      <c r="P248" s="4">
        <v>1</v>
      </c>
      <c r="Q248" s="4">
        <v>3</v>
      </c>
      <c r="R248" s="4">
        <v>1</v>
      </c>
      <c r="S248" s="4">
        <v>5</v>
      </c>
      <c r="T248" s="4">
        <v>1</v>
      </c>
      <c r="U248" s="4">
        <v>1</v>
      </c>
      <c r="V248" s="4">
        <v>3</v>
      </c>
      <c r="W248" s="4">
        <f t="shared" si="21"/>
        <v>45</v>
      </c>
      <c r="X248" s="4">
        <f t="shared" si="22"/>
        <v>-1.6686531585220567E-2</v>
      </c>
      <c r="Y248" s="10">
        <f t="shared" si="23"/>
        <v>4.9666269368295586</v>
      </c>
    </row>
    <row r="249" spans="1:25" ht="15" customHeight="1" x14ac:dyDescent="0.2">
      <c r="A249" s="4">
        <v>14740</v>
      </c>
      <c r="B249" s="4">
        <v>0</v>
      </c>
      <c r="C249" s="4">
        <f t="shared" si="20"/>
        <v>34</v>
      </c>
      <c r="D249" s="4">
        <v>1985</v>
      </c>
      <c r="E249" s="9">
        <v>43768.347916666702</v>
      </c>
      <c r="F249" s="4" t="s">
        <v>361</v>
      </c>
      <c r="G249" s="4">
        <v>1</v>
      </c>
      <c r="H249" s="4">
        <v>5</v>
      </c>
      <c r="I249" s="4">
        <v>1</v>
      </c>
      <c r="J249" s="4">
        <v>5</v>
      </c>
      <c r="K249" s="4">
        <v>2</v>
      </c>
      <c r="L249" s="4">
        <v>3</v>
      </c>
      <c r="M249" s="4">
        <v>1</v>
      </c>
      <c r="N249" s="4">
        <v>4</v>
      </c>
      <c r="O249" s="4">
        <v>4</v>
      </c>
      <c r="P249" s="4">
        <v>1</v>
      </c>
      <c r="Q249" s="4">
        <v>1</v>
      </c>
      <c r="R249" s="4">
        <v>1</v>
      </c>
      <c r="S249" s="4">
        <v>5</v>
      </c>
      <c r="T249" s="4">
        <v>5</v>
      </c>
      <c r="U249" s="4">
        <v>1</v>
      </c>
      <c r="V249" s="4">
        <v>5</v>
      </c>
      <c r="W249" s="4">
        <f t="shared" si="21"/>
        <v>45</v>
      </c>
      <c r="X249" s="4">
        <f t="shared" si="22"/>
        <v>-1.6686531585220567E-2</v>
      </c>
      <c r="Y249" s="10">
        <f t="shared" si="23"/>
        <v>4.9666269368295586</v>
      </c>
    </row>
    <row r="250" spans="1:25" ht="15" customHeight="1" x14ac:dyDescent="0.2">
      <c r="A250" s="4">
        <v>15462</v>
      </c>
      <c r="B250" s="4">
        <v>0</v>
      </c>
      <c r="C250" s="4">
        <f t="shared" si="20"/>
        <v>34</v>
      </c>
      <c r="D250" s="4">
        <v>1985</v>
      </c>
      <c r="E250" s="9">
        <v>43768.643750000003</v>
      </c>
      <c r="F250" s="4" t="s">
        <v>467</v>
      </c>
      <c r="G250" s="4">
        <v>1</v>
      </c>
      <c r="H250" s="4">
        <v>2</v>
      </c>
      <c r="I250" s="4">
        <v>2</v>
      </c>
      <c r="J250" s="4">
        <v>4</v>
      </c>
      <c r="K250" s="4">
        <v>4</v>
      </c>
      <c r="L250" s="4">
        <v>5</v>
      </c>
      <c r="M250" s="4">
        <v>2</v>
      </c>
      <c r="N250" s="4">
        <v>4</v>
      </c>
      <c r="O250" s="4">
        <v>4</v>
      </c>
      <c r="P250" s="4">
        <v>1</v>
      </c>
      <c r="Q250" s="4">
        <v>3</v>
      </c>
      <c r="R250" s="4">
        <v>5</v>
      </c>
      <c r="S250" s="4">
        <v>3</v>
      </c>
      <c r="T250" s="4">
        <v>1</v>
      </c>
      <c r="U250" s="4">
        <v>3</v>
      </c>
      <c r="V250" s="4">
        <v>1</v>
      </c>
      <c r="W250" s="4">
        <f t="shared" si="21"/>
        <v>45</v>
      </c>
      <c r="X250" s="4">
        <f t="shared" si="22"/>
        <v>-1.6686531585220567E-2</v>
      </c>
      <c r="Y250" s="10">
        <f t="shared" si="23"/>
        <v>4.9666269368295586</v>
      </c>
    </row>
    <row r="251" spans="1:25" ht="15" customHeight="1" x14ac:dyDescent="0.2">
      <c r="A251" s="4">
        <v>14859</v>
      </c>
      <c r="B251" s="4">
        <v>0</v>
      </c>
      <c r="C251" s="4">
        <f t="shared" si="20"/>
        <v>40</v>
      </c>
      <c r="D251" s="4">
        <v>1979</v>
      </c>
      <c r="E251" s="9">
        <v>43768.393750000003</v>
      </c>
      <c r="G251" s="4">
        <v>3</v>
      </c>
      <c r="H251" s="4">
        <v>5</v>
      </c>
      <c r="I251" s="4">
        <v>1</v>
      </c>
      <c r="J251" s="4">
        <v>4</v>
      </c>
      <c r="K251" s="4">
        <v>3</v>
      </c>
      <c r="L251" s="4">
        <v>4</v>
      </c>
      <c r="M251" s="4">
        <v>4</v>
      </c>
      <c r="N251" s="4">
        <v>1</v>
      </c>
      <c r="O251" s="4">
        <v>1</v>
      </c>
      <c r="P251" s="4">
        <v>1</v>
      </c>
      <c r="Q251" s="4">
        <v>3</v>
      </c>
      <c r="R251" s="4">
        <v>3</v>
      </c>
      <c r="S251" s="4">
        <v>5</v>
      </c>
      <c r="T251" s="4">
        <v>2</v>
      </c>
      <c r="U251" s="4">
        <v>3</v>
      </c>
      <c r="V251" s="4">
        <v>2</v>
      </c>
      <c r="W251" s="4">
        <f t="shared" si="21"/>
        <v>45</v>
      </c>
      <c r="X251" s="4">
        <f t="shared" si="22"/>
        <v>-1.6686531585220567E-2</v>
      </c>
      <c r="Y251" s="10">
        <f t="shared" si="23"/>
        <v>4.9666269368295586</v>
      </c>
    </row>
    <row r="252" spans="1:25" ht="15" customHeight="1" x14ac:dyDescent="0.2">
      <c r="A252" s="4">
        <v>18686</v>
      </c>
      <c r="B252" s="4">
        <v>0</v>
      </c>
      <c r="C252" s="4">
        <f t="shared" si="20"/>
        <v>44</v>
      </c>
      <c r="D252" s="4">
        <v>1975</v>
      </c>
      <c r="E252" s="9">
        <v>43780.672916666699</v>
      </c>
      <c r="F252" s="4" t="s">
        <v>366</v>
      </c>
      <c r="G252" s="4">
        <v>3</v>
      </c>
      <c r="H252" s="4">
        <v>5</v>
      </c>
      <c r="I252" s="4">
        <v>2</v>
      </c>
      <c r="J252" s="4">
        <v>2</v>
      </c>
      <c r="K252" s="4">
        <v>5</v>
      </c>
      <c r="L252" s="4">
        <v>3</v>
      </c>
      <c r="M252" s="4">
        <v>4</v>
      </c>
      <c r="N252" s="4">
        <v>3</v>
      </c>
      <c r="O252" s="4">
        <v>3</v>
      </c>
      <c r="P252" s="4">
        <v>1</v>
      </c>
      <c r="Q252" s="4">
        <v>3</v>
      </c>
      <c r="R252" s="4">
        <v>3</v>
      </c>
      <c r="S252" s="4">
        <v>5</v>
      </c>
      <c r="T252" s="4">
        <v>1</v>
      </c>
      <c r="U252" s="4">
        <v>1</v>
      </c>
      <c r="V252" s="4">
        <v>1</v>
      </c>
      <c r="W252" s="4">
        <f t="shared" si="21"/>
        <v>45</v>
      </c>
      <c r="X252" s="4">
        <f t="shared" si="22"/>
        <v>-1.6686531585220567E-2</v>
      </c>
      <c r="Y252" s="10">
        <f t="shared" si="23"/>
        <v>4.9666269368295586</v>
      </c>
    </row>
    <row r="253" spans="1:25" ht="15" customHeight="1" x14ac:dyDescent="0.2">
      <c r="A253" s="4">
        <v>13952</v>
      </c>
      <c r="B253" s="4">
        <v>0</v>
      </c>
      <c r="C253" s="4">
        <f t="shared" si="20"/>
        <v>48</v>
      </c>
      <c r="D253" s="4">
        <v>1971</v>
      </c>
      <c r="E253" s="9">
        <v>43767.734722222202</v>
      </c>
      <c r="F253" s="4" t="s">
        <v>417</v>
      </c>
      <c r="G253" s="4">
        <v>2</v>
      </c>
      <c r="H253" s="4">
        <v>4</v>
      </c>
      <c r="I253" s="4">
        <v>1</v>
      </c>
      <c r="J253" s="4">
        <v>5</v>
      </c>
      <c r="K253" s="4">
        <v>3</v>
      </c>
      <c r="L253" s="4">
        <v>3</v>
      </c>
      <c r="M253" s="4">
        <v>4</v>
      </c>
      <c r="N253" s="4">
        <v>4</v>
      </c>
      <c r="O253" s="4">
        <v>4</v>
      </c>
      <c r="P253" s="4">
        <v>1</v>
      </c>
      <c r="Q253" s="4">
        <v>3</v>
      </c>
      <c r="R253" s="4">
        <v>1</v>
      </c>
      <c r="S253" s="4">
        <v>4</v>
      </c>
      <c r="T253" s="4">
        <v>1</v>
      </c>
      <c r="U253" s="4">
        <v>2</v>
      </c>
      <c r="V253" s="4">
        <v>3</v>
      </c>
      <c r="W253" s="4">
        <f t="shared" si="21"/>
        <v>45</v>
      </c>
      <c r="X253" s="4">
        <f t="shared" si="22"/>
        <v>-1.6686531585220567E-2</v>
      </c>
      <c r="Y253" s="10">
        <f t="shared" si="23"/>
        <v>4.9666269368295586</v>
      </c>
    </row>
    <row r="254" spans="1:25" ht="15" customHeight="1" x14ac:dyDescent="0.2">
      <c r="A254" s="4">
        <v>18696</v>
      </c>
      <c r="B254" s="4">
        <v>0</v>
      </c>
      <c r="C254" s="4">
        <f t="shared" si="20"/>
        <v>49</v>
      </c>
      <c r="D254" s="4">
        <v>1970</v>
      </c>
      <c r="E254" s="9">
        <v>43780.679166666698</v>
      </c>
      <c r="F254" s="4" t="s">
        <v>377</v>
      </c>
      <c r="G254" s="4">
        <v>2</v>
      </c>
      <c r="H254" s="4">
        <v>5</v>
      </c>
      <c r="I254" s="4">
        <v>1</v>
      </c>
      <c r="J254" s="4">
        <v>4</v>
      </c>
      <c r="K254" s="4">
        <v>2</v>
      </c>
      <c r="L254" s="4">
        <v>4</v>
      </c>
      <c r="M254" s="4">
        <v>2</v>
      </c>
      <c r="N254" s="4">
        <v>4</v>
      </c>
      <c r="O254" s="4">
        <v>3</v>
      </c>
      <c r="P254" s="4">
        <v>1</v>
      </c>
      <c r="Q254" s="4">
        <v>1</v>
      </c>
      <c r="R254" s="4">
        <v>1</v>
      </c>
      <c r="S254" s="4">
        <v>4</v>
      </c>
      <c r="T254" s="4">
        <v>5</v>
      </c>
      <c r="U254" s="4">
        <v>2</v>
      </c>
      <c r="V254" s="4">
        <v>4</v>
      </c>
      <c r="W254" s="4">
        <f t="shared" si="21"/>
        <v>45</v>
      </c>
      <c r="X254" s="4">
        <f t="shared" si="22"/>
        <v>-1.6686531585220567E-2</v>
      </c>
      <c r="Y254" s="10">
        <f t="shared" si="23"/>
        <v>4.9666269368295586</v>
      </c>
    </row>
    <row r="255" spans="1:25" ht="15" customHeight="1" x14ac:dyDescent="0.2">
      <c r="A255" s="4">
        <v>16745</v>
      </c>
      <c r="B255" s="4">
        <v>0</v>
      </c>
      <c r="C255" s="4">
        <f t="shared" si="20"/>
        <v>26</v>
      </c>
      <c r="D255" s="4">
        <v>1993</v>
      </c>
      <c r="E255" s="9">
        <v>43770.447916666701</v>
      </c>
      <c r="F255" s="4" t="s">
        <v>361</v>
      </c>
      <c r="G255" s="4">
        <v>2</v>
      </c>
      <c r="H255" s="4">
        <v>5</v>
      </c>
      <c r="I255" s="4">
        <v>1</v>
      </c>
      <c r="J255" s="4">
        <v>4</v>
      </c>
      <c r="K255" s="4">
        <v>1</v>
      </c>
      <c r="L255" s="4">
        <v>2</v>
      </c>
      <c r="M255" s="4">
        <v>1</v>
      </c>
      <c r="N255" s="4">
        <v>2</v>
      </c>
      <c r="O255" s="4">
        <v>4</v>
      </c>
      <c r="P255" s="4">
        <v>1</v>
      </c>
      <c r="Q255" s="4">
        <v>4</v>
      </c>
      <c r="R255" s="4">
        <v>1</v>
      </c>
      <c r="S255" s="4">
        <v>4</v>
      </c>
      <c r="T255" s="4">
        <v>5</v>
      </c>
      <c r="U255" s="4">
        <v>4</v>
      </c>
      <c r="V255" s="4">
        <v>5</v>
      </c>
      <c r="W255" s="4">
        <f t="shared" si="21"/>
        <v>46</v>
      </c>
      <c r="X255" s="4">
        <f t="shared" si="22"/>
        <v>0.102502979737783</v>
      </c>
      <c r="Y255" s="10">
        <f t="shared" si="23"/>
        <v>5.2050059594755655</v>
      </c>
    </row>
    <row r="256" spans="1:25" ht="15" customHeight="1" x14ac:dyDescent="0.2">
      <c r="A256" s="4">
        <v>14341</v>
      </c>
      <c r="B256" s="4">
        <v>0</v>
      </c>
      <c r="C256" s="4">
        <f t="shared" si="20"/>
        <v>28</v>
      </c>
      <c r="D256" s="4">
        <v>1991</v>
      </c>
      <c r="E256" s="9">
        <v>43767.894444444399</v>
      </c>
      <c r="F256" s="4" t="s">
        <v>413</v>
      </c>
      <c r="G256" s="4">
        <v>2</v>
      </c>
      <c r="H256" s="4">
        <v>5</v>
      </c>
      <c r="I256" s="4">
        <v>1</v>
      </c>
      <c r="J256" s="4">
        <v>1</v>
      </c>
      <c r="K256" s="4">
        <v>4</v>
      </c>
      <c r="L256" s="4">
        <v>2</v>
      </c>
      <c r="M256" s="4">
        <v>1</v>
      </c>
      <c r="N256" s="4">
        <v>4</v>
      </c>
      <c r="O256" s="4">
        <v>3</v>
      </c>
      <c r="P256" s="4">
        <v>1</v>
      </c>
      <c r="Q256" s="4">
        <v>4</v>
      </c>
      <c r="R256" s="4">
        <v>1</v>
      </c>
      <c r="S256" s="4">
        <v>5</v>
      </c>
      <c r="T256" s="4">
        <v>5</v>
      </c>
      <c r="U256" s="4">
        <v>2</v>
      </c>
      <c r="V256" s="4">
        <v>5</v>
      </c>
      <c r="W256" s="4">
        <f t="shared" si="21"/>
        <v>46</v>
      </c>
      <c r="X256" s="4">
        <f t="shared" si="22"/>
        <v>0.102502979737783</v>
      </c>
      <c r="Y256" s="10">
        <f t="shared" si="23"/>
        <v>5.2050059594755655</v>
      </c>
    </row>
    <row r="257" spans="1:25" ht="15" customHeight="1" x14ac:dyDescent="0.2">
      <c r="A257" s="4">
        <v>18808</v>
      </c>
      <c r="B257" s="4">
        <v>0</v>
      </c>
      <c r="C257" s="4">
        <f t="shared" si="20"/>
        <v>30</v>
      </c>
      <c r="D257" s="4">
        <v>1989</v>
      </c>
      <c r="E257" s="9">
        <v>43780.910416666702</v>
      </c>
      <c r="F257" s="4" t="s">
        <v>468</v>
      </c>
      <c r="G257" s="4">
        <v>3</v>
      </c>
      <c r="H257" s="4">
        <v>5</v>
      </c>
      <c r="I257" s="4">
        <v>4</v>
      </c>
      <c r="J257" s="4">
        <v>1</v>
      </c>
      <c r="K257" s="4">
        <v>1</v>
      </c>
      <c r="L257" s="4">
        <v>1</v>
      </c>
      <c r="M257" s="4">
        <v>1</v>
      </c>
      <c r="N257" s="4">
        <v>3</v>
      </c>
      <c r="O257" s="4">
        <v>3</v>
      </c>
      <c r="P257" s="4">
        <v>1</v>
      </c>
      <c r="Q257" s="4">
        <v>4</v>
      </c>
      <c r="R257" s="4">
        <v>1</v>
      </c>
      <c r="S257" s="4">
        <v>5</v>
      </c>
      <c r="T257" s="4">
        <v>5</v>
      </c>
      <c r="U257" s="4">
        <v>3</v>
      </c>
      <c r="V257" s="4">
        <v>5</v>
      </c>
      <c r="W257" s="4">
        <f t="shared" si="21"/>
        <v>46</v>
      </c>
      <c r="X257" s="4">
        <f t="shared" si="22"/>
        <v>0.102502979737783</v>
      </c>
      <c r="Y257" s="10">
        <f t="shared" si="23"/>
        <v>5.2050059594755655</v>
      </c>
    </row>
    <row r="258" spans="1:25" ht="15" customHeight="1" x14ac:dyDescent="0.2">
      <c r="A258" s="4">
        <v>16766</v>
      </c>
      <c r="B258" s="4">
        <v>0</v>
      </c>
      <c r="C258" s="4">
        <f t="shared" si="20"/>
        <v>34</v>
      </c>
      <c r="D258" s="4">
        <v>1985</v>
      </c>
      <c r="E258" s="9">
        <v>43770.548611111102</v>
      </c>
      <c r="F258" s="4" t="s">
        <v>469</v>
      </c>
      <c r="G258" s="4">
        <v>2</v>
      </c>
      <c r="H258" s="4">
        <v>2</v>
      </c>
      <c r="I258" s="4">
        <v>2</v>
      </c>
      <c r="J258" s="4">
        <v>2</v>
      </c>
      <c r="K258" s="4">
        <v>2</v>
      </c>
      <c r="L258" s="4">
        <v>4</v>
      </c>
      <c r="M258" s="4">
        <v>3</v>
      </c>
      <c r="N258" s="4">
        <v>5</v>
      </c>
      <c r="O258" s="4">
        <v>5</v>
      </c>
      <c r="P258" s="4">
        <v>3</v>
      </c>
      <c r="Q258" s="4">
        <v>2</v>
      </c>
      <c r="R258" s="4">
        <v>2</v>
      </c>
      <c r="S258" s="4">
        <v>5</v>
      </c>
      <c r="T258" s="4">
        <v>1</v>
      </c>
      <c r="U258" s="4">
        <v>2</v>
      </c>
      <c r="V258" s="4">
        <v>4</v>
      </c>
      <c r="W258" s="4">
        <f t="shared" si="21"/>
        <v>46</v>
      </c>
      <c r="X258" s="4">
        <f t="shared" si="22"/>
        <v>0.102502979737783</v>
      </c>
      <c r="Y258" s="10">
        <f t="shared" si="23"/>
        <v>5.2050059594755655</v>
      </c>
    </row>
    <row r="259" spans="1:25" ht="15" customHeight="1" x14ac:dyDescent="0.2">
      <c r="A259" s="4">
        <v>17210</v>
      </c>
      <c r="B259" s="4">
        <v>0</v>
      </c>
      <c r="C259" s="4">
        <f t="shared" si="20"/>
        <v>34</v>
      </c>
      <c r="D259" s="4">
        <v>1985</v>
      </c>
      <c r="E259" s="9">
        <v>43772.342361111099</v>
      </c>
      <c r="F259" s="4" t="s">
        <v>359</v>
      </c>
      <c r="G259" s="4">
        <v>2</v>
      </c>
      <c r="H259" s="4">
        <v>5</v>
      </c>
      <c r="I259" s="4">
        <v>1</v>
      </c>
      <c r="J259" s="4">
        <v>2</v>
      </c>
      <c r="K259" s="4">
        <v>4</v>
      </c>
      <c r="L259" s="4">
        <v>5</v>
      </c>
      <c r="M259" s="4">
        <v>1</v>
      </c>
      <c r="N259" s="4">
        <v>5</v>
      </c>
      <c r="O259" s="4">
        <v>5</v>
      </c>
      <c r="P259" s="4">
        <v>1</v>
      </c>
      <c r="Q259" s="4">
        <v>1</v>
      </c>
      <c r="R259" s="4">
        <v>1</v>
      </c>
      <c r="S259" s="4">
        <v>5</v>
      </c>
      <c r="T259" s="4">
        <v>1</v>
      </c>
      <c r="U259" s="4">
        <v>2</v>
      </c>
      <c r="V259" s="4">
        <v>5</v>
      </c>
      <c r="W259" s="4">
        <f t="shared" si="21"/>
        <v>46</v>
      </c>
      <c r="X259" s="4">
        <f t="shared" si="22"/>
        <v>0.102502979737783</v>
      </c>
      <c r="Y259" s="10">
        <f t="shared" si="23"/>
        <v>5.2050059594755655</v>
      </c>
    </row>
    <row r="260" spans="1:25" ht="15" customHeight="1" x14ac:dyDescent="0.2">
      <c r="A260" s="4">
        <v>18068</v>
      </c>
      <c r="B260" s="4">
        <v>0</v>
      </c>
      <c r="C260" s="4">
        <f t="shared" si="20"/>
        <v>39</v>
      </c>
      <c r="D260" s="4">
        <v>1980</v>
      </c>
      <c r="E260" s="9">
        <v>43776.9375</v>
      </c>
      <c r="F260" s="4" t="s">
        <v>361</v>
      </c>
      <c r="G260" s="4">
        <v>3</v>
      </c>
      <c r="H260" s="4">
        <v>5</v>
      </c>
      <c r="I260" s="4">
        <v>1</v>
      </c>
      <c r="J260" s="4">
        <v>5</v>
      </c>
      <c r="K260" s="4">
        <v>4</v>
      </c>
      <c r="L260" s="4">
        <v>2</v>
      </c>
      <c r="M260" s="4">
        <v>1</v>
      </c>
      <c r="N260" s="4">
        <v>4</v>
      </c>
      <c r="O260" s="4">
        <v>4</v>
      </c>
      <c r="P260" s="4">
        <v>1</v>
      </c>
      <c r="Q260" s="4">
        <v>1</v>
      </c>
      <c r="R260" s="4">
        <v>1</v>
      </c>
      <c r="S260" s="4">
        <v>3</v>
      </c>
      <c r="T260" s="4">
        <v>5</v>
      </c>
      <c r="U260" s="4">
        <v>3</v>
      </c>
      <c r="V260" s="4">
        <v>3</v>
      </c>
      <c r="W260" s="4">
        <f t="shared" si="21"/>
        <v>46</v>
      </c>
      <c r="X260" s="4">
        <f t="shared" si="22"/>
        <v>0.102502979737783</v>
      </c>
      <c r="Y260" s="10">
        <f t="shared" si="23"/>
        <v>5.2050059594755655</v>
      </c>
    </row>
    <row r="261" spans="1:25" ht="15" customHeight="1" x14ac:dyDescent="0.2">
      <c r="A261" s="4">
        <v>14032</v>
      </c>
      <c r="B261" s="4">
        <v>0</v>
      </c>
      <c r="C261" s="4">
        <f t="shared" si="20"/>
        <v>42</v>
      </c>
      <c r="D261" s="4">
        <v>1977</v>
      </c>
      <c r="E261" s="9">
        <v>43767.762499999997</v>
      </c>
      <c r="F261" s="4" t="s">
        <v>378</v>
      </c>
      <c r="G261" s="4">
        <v>4</v>
      </c>
      <c r="H261" s="4">
        <v>5</v>
      </c>
      <c r="I261" s="4">
        <v>1</v>
      </c>
      <c r="J261" s="4">
        <v>2</v>
      </c>
      <c r="K261" s="4">
        <v>3</v>
      </c>
      <c r="L261" s="4">
        <v>4</v>
      </c>
      <c r="M261" s="4">
        <v>2</v>
      </c>
      <c r="N261" s="4">
        <v>3</v>
      </c>
      <c r="O261" s="4">
        <v>3</v>
      </c>
      <c r="P261" s="4">
        <v>1</v>
      </c>
      <c r="Q261" s="4">
        <v>1</v>
      </c>
      <c r="R261" s="4">
        <v>2</v>
      </c>
      <c r="S261" s="4">
        <v>5</v>
      </c>
      <c r="T261" s="4">
        <v>5</v>
      </c>
      <c r="U261" s="4">
        <v>1</v>
      </c>
      <c r="V261" s="4">
        <v>4</v>
      </c>
      <c r="W261" s="4">
        <f t="shared" si="21"/>
        <v>46</v>
      </c>
      <c r="X261" s="4">
        <f t="shared" si="22"/>
        <v>0.102502979737783</v>
      </c>
      <c r="Y261" s="10">
        <f t="shared" si="23"/>
        <v>5.2050059594755655</v>
      </c>
    </row>
    <row r="262" spans="1:25" ht="15" customHeight="1" x14ac:dyDescent="0.2">
      <c r="A262" s="4">
        <v>17366</v>
      </c>
      <c r="B262" s="4">
        <v>0</v>
      </c>
      <c r="C262" s="4">
        <f t="shared" si="20"/>
        <v>47</v>
      </c>
      <c r="D262" s="4">
        <v>1972</v>
      </c>
      <c r="E262" s="9">
        <v>43773.341666666704</v>
      </c>
      <c r="F262" s="4" t="s">
        <v>378</v>
      </c>
      <c r="G262" s="4">
        <v>5</v>
      </c>
      <c r="H262" s="4">
        <v>3</v>
      </c>
      <c r="I262" s="4">
        <v>3</v>
      </c>
      <c r="J262" s="4">
        <v>3</v>
      </c>
      <c r="K262" s="4">
        <v>3</v>
      </c>
      <c r="L262" s="4">
        <v>5</v>
      </c>
      <c r="M262" s="4">
        <v>5</v>
      </c>
      <c r="N262" s="4">
        <v>1</v>
      </c>
      <c r="O262" s="4">
        <v>1</v>
      </c>
      <c r="P262" s="4">
        <v>1</v>
      </c>
      <c r="Q262" s="4">
        <v>5</v>
      </c>
      <c r="R262" s="4">
        <v>3</v>
      </c>
      <c r="S262" s="4">
        <v>5</v>
      </c>
      <c r="T262" s="4">
        <v>1</v>
      </c>
      <c r="U262" s="4">
        <v>1</v>
      </c>
      <c r="V262" s="4">
        <v>1</v>
      </c>
      <c r="W262" s="4">
        <f t="shared" si="21"/>
        <v>46</v>
      </c>
      <c r="X262" s="4">
        <f t="shared" si="22"/>
        <v>0.102502979737783</v>
      </c>
      <c r="Y262" s="10">
        <f t="shared" si="23"/>
        <v>5.2050059594755655</v>
      </c>
    </row>
    <row r="263" spans="1:25" ht="15" customHeight="1" x14ac:dyDescent="0.2">
      <c r="A263" s="4">
        <v>15678</v>
      </c>
      <c r="B263" s="4">
        <v>0</v>
      </c>
      <c r="C263" s="4">
        <f t="shared" si="20"/>
        <v>26</v>
      </c>
      <c r="D263" s="4">
        <v>1993</v>
      </c>
      <c r="E263" s="9">
        <v>43768.774305555598</v>
      </c>
      <c r="F263" s="4" t="s">
        <v>470</v>
      </c>
      <c r="G263" s="4">
        <v>2</v>
      </c>
      <c r="H263" s="4">
        <v>5</v>
      </c>
      <c r="I263" s="4">
        <v>1</v>
      </c>
      <c r="J263" s="4">
        <v>1</v>
      </c>
      <c r="K263" s="4">
        <v>2</v>
      </c>
      <c r="L263" s="4">
        <v>4</v>
      </c>
      <c r="M263" s="4">
        <v>2</v>
      </c>
      <c r="N263" s="4">
        <v>3</v>
      </c>
      <c r="O263" s="4">
        <v>3</v>
      </c>
      <c r="P263" s="4">
        <v>1</v>
      </c>
      <c r="Q263" s="4">
        <v>5</v>
      </c>
      <c r="R263" s="4">
        <v>2</v>
      </c>
      <c r="S263" s="4">
        <v>5</v>
      </c>
      <c r="T263" s="4">
        <v>5</v>
      </c>
      <c r="U263" s="4">
        <v>1</v>
      </c>
      <c r="V263" s="4">
        <v>5</v>
      </c>
      <c r="W263" s="4">
        <f t="shared" si="21"/>
        <v>47</v>
      </c>
      <c r="X263" s="4">
        <f t="shared" si="22"/>
        <v>0.22169249106078656</v>
      </c>
      <c r="Y263" s="10">
        <f t="shared" si="23"/>
        <v>5.4433849821215734</v>
      </c>
    </row>
    <row r="264" spans="1:25" ht="15" customHeight="1" x14ac:dyDescent="0.2">
      <c r="A264" s="4">
        <v>17499</v>
      </c>
      <c r="B264" s="4">
        <v>0</v>
      </c>
      <c r="C264" s="4">
        <f t="shared" si="20"/>
        <v>27</v>
      </c>
      <c r="D264" s="4">
        <v>1992</v>
      </c>
      <c r="E264" s="9">
        <v>43773.663194444402</v>
      </c>
      <c r="F264" s="4" t="s">
        <v>471</v>
      </c>
      <c r="G264" s="4">
        <v>4</v>
      </c>
      <c r="H264" s="4">
        <v>4</v>
      </c>
      <c r="I264" s="4">
        <v>1</v>
      </c>
      <c r="J264" s="4">
        <v>1</v>
      </c>
      <c r="K264" s="4">
        <v>4</v>
      </c>
      <c r="L264" s="4">
        <v>4</v>
      </c>
      <c r="M264" s="4">
        <v>2</v>
      </c>
      <c r="N264" s="4">
        <v>5</v>
      </c>
      <c r="O264" s="4">
        <v>4</v>
      </c>
      <c r="P264" s="4">
        <v>1</v>
      </c>
      <c r="Q264" s="4">
        <v>3</v>
      </c>
      <c r="R264" s="4">
        <v>1</v>
      </c>
      <c r="S264" s="4">
        <v>4</v>
      </c>
      <c r="T264" s="4">
        <v>5</v>
      </c>
      <c r="U264" s="4">
        <v>2</v>
      </c>
      <c r="V264" s="4">
        <v>2</v>
      </c>
      <c r="W264" s="4">
        <f t="shared" si="21"/>
        <v>47</v>
      </c>
      <c r="X264" s="4">
        <f t="shared" si="22"/>
        <v>0.22169249106078656</v>
      </c>
      <c r="Y264" s="10">
        <f t="shared" si="23"/>
        <v>5.4433849821215734</v>
      </c>
    </row>
    <row r="265" spans="1:25" ht="15" customHeight="1" x14ac:dyDescent="0.2">
      <c r="A265" s="4">
        <v>14968</v>
      </c>
      <c r="B265" s="4">
        <v>0</v>
      </c>
      <c r="C265" s="4">
        <f t="shared" si="20"/>
        <v>42</v>
      </c>
      <c r="D265" s="4">
        <v>1977</v>
      </c>
      <c r="E265" s="9">
        <v>43768.4194444444</v>
      </c>
      <c r="F265" s="4" t="s">
        <v>408</v>
      </c>
      <c r="G265" s="4">
        <v>2</v>
      </c>
      <c r="H265" s="4">
        <v>5</v>
      </c>
      <c r="I265" s="4">
        <v>1</v>
      </c>
      <c r="J265" s="4">
        <v>4</v>
      </c>
      <c r="K265" s="4">
        <v>2</v>
      </c>
      <c r="L265" s="4">
        <v>2</v>
      </c>
      <c r="M265" s="4">
        <v>4</v>
      </c>
      <c r="N265" s="4">
        <v>1</v>
      </c>
      <c r="O265" s="4">
        <v>1</v>
      </c>
      <c r="P265" s="4">
        <v>1</v>
      </c>
      <c r="Q265" s="4">
        <v>4</v>
      </c>
      <c r="R265" s="4">
        <v>1</v>
      </c>
      <c r="S265" s="4">
        <v>4</v>
      </c>
      <c r="T265" s="4">
        <v>5</v>
      </c>
      <c r="U265" s="4">
        <v>5</v>
      </c>
      <c r="V265" s="4">
        <v>5</v>
      </c>
      <c r="W265" s="4">
        <f t="shared" si="21"/>
        <v>47</v>
      </c>
      <c r="X265" s="4">
        <f t="shared" si="22"/>
        <v>0.22169249106078656</v>
      </c>
      <c r="Y265" s="10">
        <f t="shared" si="23"/>
        <v>5.4433849821215734</v>
      </c>
    </row>
    <row r="266" spans="1:25" ht="15" customHeight="1" x14ac:dyDescent="0.2">
      <c r="A266" s="4">
        <v>16124</v>
      </c>
      <c r="B266" s="4">
        <v>0</v>
      </c>
      <c r="C266" s="4">
        <f t="shared" si="20"/>
        <v>26</v>
      </c>
      <c r="D266" s="4">
        <v>1993</v>
      </c>
      <c r="E266" s="9">
        <v>43769.356249999997</v>
      </c>
      <c r="F266" s="4" t="s">
        <v>472</v>
      </c>
      <c r="G266" s="4">
        <v>1</v>
      </c>
      <c r="H266" s="4">
        <v>2</v>
      </c>
      <c r="I266" s="4">
        <v>1</v>
      </c>
      <c r="J266" s="4">
        <v>2</v>
      </c>
      <c r="K266" s="4">
        <v>5</v>
      </c>
      <c r="L266" s="4">
        <v>5</v>
      </c>
      <c r="M266" s="4">
        <v>3</v>
      </c>
      <c r="N266" s="4">
        <v>3</v>
      </c>
      <c r="O266" s="4">
        <v>3</v>
      </c>
      <c r="P266" s="4">
        <v>1</v>
      </c>
      <c r="Q266" s="4">
        <v>4</v>
      </c>
      <c r="R266" s="4">
        <v>1</v>
      </c>
      <c r="S266" s="4">
        <v>5</v>
      </c>
      <c r="T266" s="4">
        <v>5</v>
      </c>
      <c r="U266" s="4">
        <v>2</v>
      </c>
      <c r="V266" s="4">
        <v>5</v>
      </c>
      <c r="W266" s="4">
        <f t="shared" si="21"/>
        <v>48</v>
      </c>
      <c r="X266" s="4">
        <f t="shared" si="22"/>
        <v>0.34088200238379013</v>
      </c>
      <c r="Y266" s="10">
        <f t="shared" si="23"/>
        <v>5.6817640047675804</v>
      </c>
    </row>
    <row r="267" spans="1:25" ht="15" customHeight="1" x14ac:dyDescent="0.2">
      <c r="A267" s="4">
        <v>17890</v>
      </c>
      <c r="B267" s="4">
        <v>0</v>
      </c>
      <c r="C267" s="4">
        <f t="shared" si="20"/>
        <v>27</v>
      </c>
      <c r="D267" s="4">
        <v>1992</v>
      </c>
      <c r="E267" s="9">
        <v>43775.825694444502</v>
      </c>
      <c r="F267" s="4" t="s">
        <v>371</v>
      </c>
      <c r="G267" s="4">
        <v>2</v>
      </c>
      <c r="H267" s="4">
        <v>4</v>
      </c>
      <c r="I267" s="4">
        <v>2</v>
      </c>
      <c r="J267" s="4">
        <v>1</v>
      </c>
      <c r="K267" s="4">
        <v>5</v>
      </c>
      <c r="L267" s="4">
        <v>5</v>
      </c>
      <c r="M267" s="4">
        <v>4</v>
      </c>
      <c r="N267" s="4">
        <v>4</v>
      </c>
      <c r="O267" s="4">
        <v>4</v>
      </c>
      <c r="P267" s="4">
        <v>1</v>
      </c>
      <c r="Q267" s="4">
        <v>3</v>
      </c>
      <c r="R267" s="4">
        <v>2</v>
      </c>
      <c r="S267" s="4">
        <v>4</v>
      </c>
      <c r="T267" s="4">
        <v>1</v>
      </c>
      <c r="U267" s="4">
        <v>1</v>
      </c>
      <c r="V267" s="4">
        <v>5</v>
      </c>
      <c r="W267" s="4">
        <f t="shared" si="21"/>
        <v>48</v>
      </c>
      <c r="X267" s="4">
        <f t="shared" si="22"/>
        <v>0.34088200238379013</v>
      </c>
      <c r="Y267" s="10">
        <f t="shared" si="23"/>
        <v>5.6817640047675804</v>
      </c>
    </row>
    <row r="268" spans="1:25" ht="15" customHeight="1" x14ac:dyDescent="0.2">
      <c r="A268" s="4">
        <v>17898</v>
      </c>
      <c r="B268" s="4">
        <v>0</v>
      </c>
      <c r="C268" s="4">
        <f t="shared" si="20"/>
        <v>33</v>
      </c>
      <c r="D268" s="4">
        <v>1986</v>
      </c>
      <c r="E268" s="9">
        <v>43775.922222222202</v>
      </c>
      <c r="F268" s="4" t="s">
        <v>361</v>
      </c>
      <c r="G268" s="4">
        <v>5</v>
      </c>
      <c r="H268" s="4">
        <v>1</v>
      </c>
      <c r="I268" s="4">
        <v>1</v>
      </c>
      <c r="J268" s="4">
        <v>5</v>
      </c>
      <c r="K268" s="4">
        <v>1</v>
      </c>
      <c r="L268" s="4">
        <v>4</v>
      </c>
      <c r="M268" s="4">
        <v>5</v>
      </c>
      <c r="N268" s="4">
        <v>2</v>
      </c>
      <c r="O268" s="4">
        <v>2</v>
      </c>
      <c r="P268" s="4">
        <v>1</v>
      </c>
      <c r="Q268" s="4">
        <v>5</v>
      </c>
      <c r="R268" s="4">
        <v>1</v>
      </c>
      <c r="S268" s="4">
        <v>5</v>
      </c>
      <c r="T268" s="4">
        <v>1</v>
      </c>
      <c r="U268" s="4">
        <v>4</v>
      </c>
      <c r="V268" s="4">
        <v>5</v>
      </c>
      <c r="W268" s="4">
        <f t="shared" si="21"/>
        <v>48</v>
      </c>
      <c r="X268" s="4">
        <f t="shared" si="22"/>
        <v>0.34088200238379013</v>
      </c>
      <c r="Y268" s="10">
        <f t="shared" si="23"/>
        <v>5.6817640047675804</v>
      </c>
    </row>
    <row r="269" spans="1:25" ht="15" customHeight="1" x14ac:dyDescent="0.2">
      <c r="A269" s="4">
        <v>14908</v>
      </c>
      <c r="B269" s="4">
        <v>0</v>
      </c>
      <c r="C269" s="4">
        <f t="shared" si="20"/>
        <v>27</v>
      </c>
      <c r="D269" s="4">
        <v>1992</v>
      </c>
      <c r="E269" s="9">
        <v>43768.417361111096</v>
      </c>
      <c r="F269" s="4" t="s">
        <v>443</v>
      </c>
      <c r="G269" s="4">
        <v>5</v>
      </c>
      <c r="H269" s="4">
        <v>2</v>
      </c>
      <c r="I269" s="4">
        <v>2</v>
      </c>
      <c r="J269" s="4">
        <v>1</v>
      </c>
      <c r="K269" s="4">
        <v>4</v>
      </c>
      <c r="L269" s="4">
        <v>4</v>
      </c>
      <c r="M269" s="4">
        <v>5</v>
      </c>
      <c r="N269" s="4">
        <v>5</v>
      </c>
      <c r="O269" s="4">
        <v>5</v>
      </c>
      <c r="P269" s="4">
        <v>1</v>
      </c>
      <c r="Q269" s="4">
        <v>2</v>
      </c>
      <c r="R269" s="4">
        <v>1</v>
      </c>
      <c r="S269" s="4">
        <v>5</v>
      </c>
      <c r="T269" s="4">
        <v>1</v>
      </c>
      <c r="U269" s="4">
        <v>1</v>
      </c>
      <c r="V269" s="4">
        <v>5</v>
      </c>
      <c r="W269" s="4">
        <f t="shared" si="21"/>
        <v>49</v>
      </c>
      <c r="X269" s="4">
        <f t="shared" si="22"/>
        <v>0.46007151370679372</v>
      </c>
      <c r="Y269" s="10">
        <f t="shared" si="23"/>
        <v>5.9201430274135873</v>
      </c>
    </row>
    <row r="270" spans="1:25" ht="15" customHeight="1" x14ac:dyDescent="0.2">
      <c r="A270" s="4">
        <v>14786</v>
      </c>
      <c r="B270" s="4">
        <v>0</v>
      </c>
      <c r="C270" s="4">
        <f t="shared" si="20"/>
        <v>28</v>
      </c>
      <c r="D270" s="4">
        <v>1991</v>
      </c>
      <c r="E270" s="9">
        <v>43768.376388888901</v>
      </c>
      <c r="G270" s="4">
        <v>3</v>
      </c>
      <c r="H270" s="4">
        <v>3</v>
      </c>
      <c r="I270" s="4">
        <v>1</v>
      </c>
      <c r="J270" s="4">
        <v>1</v>
      </c>
      <c r="K270" s="4">
        <v>1</v>
      </c>
      <c r="L270" s="4">
        <v>3</v>
      </c>
      <c r="M270" s="4">
        <v>5</v>
      </c>
      <c r="N270" s="4">
        <v>5</v>
      </c>
      <c r="O270" s="4">
        <v>5</v>
      </c>
      <c r="P270" s="4">
        <v>1</v>
      </c>
      <c r="Q270" s="4">
        <v>4</v>
      </c>
      <c r="R270" s="4">
        <v>2</v>
      </c>
      <c r="S270" s="4">
        <v>5</v>
      </c>
      <c r="T270" s="4">
        <v>3</v>
      </c>
      <c r="U270" s="4">
        <v>2</v>
      </c>
      <c r="V270" s="4">
        <v>5</v>
      </c>
      <c r="W270" s="4">
        <f t="shared" si="21"/>
        <v>49</v>
      </c>
      <c r="X270" s="4">
        <f t="shared" si="22"/>
        <v>0.46007151370679372</v>
      </c>
      <c r="Y270" s="10">
        <f t="shared" si="23"/>
        <v>5.9201430274135873</v>
      </c>
    </row>
    <row r="271" spans="1:25" ht="15" customHeight="1" x14ac:dyDescent="0.2">
      <c r="A271" s="4">
        <v>15865</v>
      </c>
      <c r="B271" s="4">
        <v>0</v>
      </c>
      <c r="C271" s="4">
        <f t="shared" si="20"/>
        <v>29</v>
      </c>
      <c r="D271" s="4">
        <v>1990</v>
      </c>
      <c r="E271" s="9">
        <v>43768.897916666698</v>
      </c>
      <c r="F271" s="4" t="s">
        <v>473</v>
      </c>
      <c r="G271" s="4">
        <v>2</v>
      </c>
      <c r="H271" s="4">
        <v>5</v>
      </c>
      <c r="I271" s="4">
        <v>4</v>
      </c>
      <c r="J271" s="4">
        <v>4</v>
      </c>
      <c r="K271" s="4">
        <v>2</v>
      </c>
      <c r="L271" s="4">
        <v>4</v>
      </c>
      <c r="M271" s="4">
        <v>2</v>
      </c>
      <c r="N271" s="4">
        <v>4</v>
      </c>
      <c r="O271" s="4">
        <v>4</v>
      </c>
      <c r="P271" s="4">
        <v>1</v>
      </c>
      <c r="Q271" s="4">
        <v>4</v>
      </c>
      <c r="R271" s="4">
        <v>1</v>
      </c>
      <c r="S271" s="4">
        <v>4</v>
      </c>
      <c r="T271" s="4">
        <v>1</v>
      </c>
      <c r="U271" s="4">
        <v>2</v>
      </c>
      <c r="V271" s="4">
        <v>5</v>
      </c>
      <c r="W271" s="4">
        <f t="shared" si="21"/>
        <v>49</v>
      </c>
      <c r="X271" s="4">
        <f t="shared" si="22"/>
        <v>0.46007151370679372</v>
      </c>
      <c r="Y271" s="10">
        <f t="shared" si="23"/>
        <v>5.9201430274135873</v>
      </c>
    </row>
    <row r="272" spans="1:25" ht="15" customHeight="1" x14ac:dyDescent="0.2">
      <c r="A272" s="4">
        <v>14971</v>
      </c>
      <c r="B272" s="4">
        <v>0</v>
      </c>
      <c r="C272" s="4">
        <f t="shared" si="20"/>
        <v>32</v>
      </c>
      <c r="D272" s="4">
        <v>1987</v>
      </c>
      <c r="E272" s="9">
        <v>43768.420833333301</v>
      </c>
      <c r="G272" s="4">
        <v>5</v>
      </c>
      <c r="H272" s="4">
        <v>4</v>
      </c>
      <c r="I272" s="4">
        <v>1</v>
      </c>
      <c r="J272" s="4">
        <v>2</v>
      </c>
      <c r="K272" s="4">
        <v>1</v>
      </c>
      <c r="L272" s="4">
        <v>5</v>
      </c>
      <c r="M272" s="4">
        <v>5</v>
      </c>
      <c r="N272" s="4">
        <v>3</v>
      </c>
      <c r="O272" s="4">
        <v>3</v>
      </c>
      <c r="P272" s="4">
        <v>1</v>
      </c>
      <c r="Q272" s="4">
        <v>1</v>
      </c>
      <c r="R272" s="4">
        <v>1</v>
      </c>
      <c r="S272" s="4">
        <v>5</v>
      </c>
      <c r="T272" s="4">
        <v>5</v>
      </c>
      <c r="U272" s="4">
        <v>2</v>
      </c>
      <c r="V272" s="4">
        <v>5</v>
      </c>
      <c r="W272" s="4">
        <f t="shared" si="21"/>
        <v>49</v>
      </c>
      <c r="X272" s="4">
        <f t="shared" si="22"/>
        <v>0.46007151370679372</v>
      </c>
      <c r="Y272" s="10">
        <f t="shared" si="23"/>
        <v>5.9201430274135873</v>
      </c>
    </row>
    <row r="273" spans="1:25" ht="15" customHeight="1" x14ac:dyDescent="0.2">
      <c r="A273" s="4">
        <v>15271</v>
      </c>
      <c r="B273" s="4">
        <v>0</v>
      </c>
      <c r="C273" s="4">
        <f t="shared" si="20"/>
        <v>36</v>
      </c>
      <c r="D273" s="4">
        <v>1983</v>
      </c>
      <c r="E273" s="9">
        <v>43768.565277777801</v>
      </c>
      <c r="F273" s="4" t="s">
        <v>378</v>
      </c>
      <c r="G273" s="4">
        <v>4</v>
      </c>
      <c r="H273" s="4">
        <v>4</v>
      </c>
      <c r="I273" s="4">
        <v>3</v>
      </c>
      <c r="J273" s="4">
        <v>5</v>
      </c>
      <c r="K273" s="4">
        <v>2</v>
      </c>
      <c r="L273" s="4">
        <v>4</v>
      </c>
      <c r="M273" s="4">
        <v>4</v>
      </c>
      <c r="N273" s="4">
        <v>2</v>
      </c>
      <c r="O273" s="4">
        <v>2</v>
      </c>
      <c r="P273" s="4">
        <v>1</v>
      </c>
      <c r="Q273" s="4">
        <v>4</v>
      </c>
      <c r="R273" s="4">
        <v>2</v>
      </c>
      <c r="S273" s="4">
        <v>5</v>
      </c>
      <c r="T273" s="4">
        <v>1</v>
      </c>
      <c r="U273" s="4">
        <v>2</v>
      </c>
      <c r="V273" s="4">
        <v>4</v>
      </c>
      <c r="W273" s="4">
        <f t="shared" si="21"/>
        <v>49</v>
      </c>
      <c r="X273" s="4">
        <f t="shared" si="22"/>
        <v>0.46007151370679372</v>
      </c>
      <c r="Y273" s="10">
        <f t="shared" si="23"/>
        <v>5.9201430274135873</v>
      </c>
    </row>
    <row r="274" spans="1:25" ht="15" customHeight="1" x14ac:dyDescent="0.2">
      <c r="A274" s="4">
        <v>17924</v>
      </c>
      <c r="B274" s="4">
        <v>0</v>
      </c>
      <c r="C274" s="4">
        <f t="shared" si="20"/>
        <v>39</v>
      </c>
      <c r="D274" s="4">
        <v>1980</v>
      </c>
      <c r="E274" s="9">
        <v>43776.297222222202</v>
      </c>
      <c r="F274" s="4" t="s">
        <v>474</v>
      </c>
      <c r="G274" s="4">
        <v>5</v>
      </c>
      <c r="H274" s="4">
        <v>5</v>
      </c>
      <c r="I274" s="4">
        <v>1</v>
      </c>
      <c r="J274" s="4">
        <v>1</v>
      </c>
      <c r="K274" s="4">
        <v>2</v>
      </c>
      <c r="L274" s="4">
        <v>5</v>
      </c>
      <c r="M274" s="4">
        <v>2</v>
      </c>
      <c r="N274" s="4">
        <v>5</v>
      </c>
      <c r="O274" s="4">
        <v>5</v>
      </c>
      <c r="P274" s="4">
        <v>1</v>
      </c>
      <c r="Q274" s="4">
        <v>2</v>
      </c>
      <c r="R274" s="4">
        <v>1</v>
      </c>
      <c r="S274" s="4">
        <v>5</v>
      </c>
      <c r="T274" s="4">
        <v>2</v>
      </c>
      <c r="U274" s="4">
        <v>2</v>
      </c>
      <c r="V274" s="4">
        <v>5</v>
      </c>
      <c r="W274" s="4">
        <f t="shared" si="21"/>
        <v>49</v>
      </c>
      <c r="X274" s="4">
        <f t="shared" si="22"/>
        <v>0.46007151370679372</v>
      </c>
      <c r="Y274" s="10">
        <f t="shared" si="23"/>
        <v>5.9201430274135873</v>
      </c>
    </row>
    <row r="275" spans="1:25" ht="15" customHeight="1" x14ac:dyDescent="0.2">
      <c r="A275" s="4">
        <v>15096</v>
      </c>
      <c r="B275" s="4">
        <v>0</v>
      </c>
      <c r="C275" s="4">
        <f t="shared" si="20"/>
        <v>44</v>
      </c>
      <c r="D275" s="4">
        <v>1975</v>
      </c>
      <c r="E275" s="9">
        <v>43768.474999999999</v>
      </c>
      <c r="F275" s="4" t="s">
        <v>475</v>
      </c>
      <c r="G275" s="4">
        <v>2</v>
      </c>
      <c r="H275" s="4">
        <v>4</v>
      </c>
      <c r="I275" s="4">
        <v>1</v>
      </c>
      <c r="J275" s="4">
        <v>2</v>
      </c>
      <c r="K275" s="4">
        <v>3</v>
      </c>
      <c r="L275" s="4">
        <v>4</v>
      </c>
      <c r="M275" s="4">
        <v>5</v>
      </c>
      <c r="N275" s="4">
        <v>3</v>
      </c>
      <c r="O275" s="4">
        <v>3</v>
      </c>
      <c r="P275" s="4">
        <v>1</v>
      </c>
      <c r="Q275" s="4">
        <v>4</v>
      </c>
      <c r="R275" s="4">
        <v>5</v>
      </c>
      <c r="S275" s="4">
        <v>5</v>
      </c>
      <c r="T275" s="4">
        <v>1</v>
      </c>
      <c r="U275" s="4">
        <v>1</v>
      </c>
      <c r="V275" s="4">
        <v>5</v>
      </c>
      <c r="W275" s="4">
        <f t="shared" si="21"/>
        <v>49</v>
      </c>
      <c r="X275" s="4">
        <f t="shared" si="22"/>
        <v>0.46007151370679372</v>
      </c>
      <c r="Y275" s="10">
        <f t="shared" si="23"/>
        <v>5.9201430274135873</v>
      </c>
    </row>
    <row r="276" spans="1:25" ht="15" customHeight="1" x14ac:dyDescent="0.2">
      <c r="A276" s="4">
        <v>14741</v>
      </c>
      <c r="B276" s="4">
        <v>0</v>
      </c>
      <c r="C276" s="4">
        <f t="shared" si="20"/>
        <v>26</v>
      </c>
      <c r="D276" s="4">
        <v>1993</v>
      </c>
      <c r="E276" s="9">
        <v>43768.346527777801</v>
      </c>
      <c r="F276" s="4" t="s">
        <v>377</v>
      </c>
      <c r="G276" s="4">
        <v>4</v>
      </c>
      <c r="H276" s="4">
        <v>2</v>
      </c>
      <c r="I276" s="4">
        <v>1</v>
      </c>
      <c r="J276" s="4">
        <v>5</v>
      </c>
      <c r="K276" s="4">
        <v>4</v>
      </c>
      <c r="L276" s="4">
        <v>2</v>
      </c>
      <c r="M276" s="4">
        <v>2</v>
      </c>
      <c r="N276" s="4">
        <v>5</v>
      </c>
      <c r="O276" s="4">
        <v>5</v>
      </c>
      <c r="P276" s="4">
        <v>1</v>
      </c>
      <c r="Q276" s="4">
        <v>3</v>
      </c>
      <c r="R276" s="4">
        <v>2</v>
      </c>
      <c r="S276" s="4">
        <v>5</v>
      </c>
      <c r="T276" s="4">
        <v>5</v>
      </c>
      <c r="U276" s="4">
        <v>2</v>
      </c>
      <c r="V276" s="4">
        <v>2</v>
      </c>
      <c r="W276" s="4">
        <f t="shared" si="21"/>
        <v>50</v>
      </c>
      <c r="X276" s="4">
        <f t="shared" si="22"/>
        <v>0.57926102502979726</v>
      </c>
      <c r="Y276" s="10">
        <f t="shared" si="23"/>
        <v>6.1585220500595943</v>
      </c>
    </row>
    <row r="277" spans="1:25" ht="15" customHeight="1" x14ac:dyDescent="0.2">
      <c r="A277" s="4">
        <v>15230</v>
      </c>
      <c r="B277" s="4">
        <v>0</v>
      </c>
      <c r="C277" s="4">
        <f t="shared" si="20"/>
        <v>28</v>
      </c>
      <c r="D277" s="4">
        <v>1991</v>
      </c>
      <c r="E277" s="9">
        <v>43768.552083333299</v>
      </c>
      <c r="F277" s="4" t="s">
        <v>378</v>
      </c>
      <c r="G277" s="4">
        <v>5</v>
      </c>
      <c r="H277" s="4">
        <v>4</v>
      </c>
      <c r="I277" s="4">
        <v>1</v>
      </c>
      <c r="J277" s="4">
        <v>2</v>
      </c>
      <c r="K277" s="4">
        <v>5</v>
      </c>
      <c r="L277" s="4">
        <v>5</v>
      </c>
      <c r="M277" s="4">
        <v>5</v>
      </c>
      <c r="N277" s="4">
        <v>5</v>
      </c>
      <c r="O277" s="4">
        <v>5</v>
      </c>
      <c r="P277" s="4">
        <v>1</v>
      </c>
      <c r="Q277" s="4">
        <v>1</v>
      </c>
      <c r="R277" s="4">
        <v>2</v>
      </c>
      <c r="S277" s="4">
        <v>5</v>
      </c>
      <c r="T277" s="4">
        <v>1</v>
      </c>
      <c r="U277" s="4">
        <v>2</v>
      </c>
      <c r="V277" s="4">
        <v>1</v>
      </c>
      <c r="W277" s="4">
        <f t="shared" si="21"/>
        <v>50</v>
      </c>
      <c r="X277" s="4">
        <f t="shared" si="22"/>
        <v>0.57926102502979726</v>
      </c>
      <c r="Y277" s="10">
        <f t="shared" si="23"/>
        <v>6.1585220500595943</v>
      </c>
    </row>
    <row r="278" spans="1:25" ht="15" customHeight="1" x14ac:dyDescent="0.2">
      <c r="A278" s="4">
        <v>13384</v>
      </c>
      <c r="B278" s="4">
        <v>0</v>
      </c>
      <c r="C278" s="4">
        <f t="shared" si="20"/>
        <v>30</v>
      </c>
      <c r="D278" s="4">
        <v>1989</v>
      </c>
      <c r="E278" s="9">
        <v>43767.40625</v>
      </c>
      <c r="F278" s="4" t="s">
        <v>476</v>
      </c>
      <c r="G278" s="4">
        <v>5</v>
      </c>
      <c r="H278" s="4">
        <v>2</v>
      </c>
      <c r="I278" s="4">
        <v>1</v>
      </c>
      <c r="J278" s="4">
        <v>4</v>
      </c>
      <c r="K278" s="4">
        <v>4</v>
      </c>
      <c r="L278" s="4">
        <v>5</v>
      </c>
      <c r="M278" s="4">
        <v>5</v>
      </c>
      <c r="N278" s="4">
        <v>4</v>
      </c>
      <c r="O278" s="4">
        <v>1</v>
      </c>
      <c r="P278" s="4">
        <v>1</v>
      </c>
      <c r="Q278" s="4">
        <v>1</v>
      </c>
      <c r="R278" s="4">
        <v>1</v>
      </c>
      <c r="S278" s="4">
        <v>5</v>
      </c>
      <c r="T278" s="4">
        <v>5</v>
      </c>
      <c r="U278" s="4">
        <v>1</v>
      </c>
      <c r="V278" s="4">
        <v>5</v>
      </c>
      <c r="W278" s="4">
        <f t="shared" si="21"/>
        <v>50</v>
      </c>
      <c r="X278" s="4">
        <f t="shared" si="22"/>
        <v>0.57926102502979726</v>
      </c>
      <c r="Y278" s="10">
        <f t="shared" si="23"/>
        <v>6.1585220500595943</v>
      </c>
    </row>
    <row r="279" spans="1:25" ht="15" customHeight="1" x14ac:dyDescent="0.2">
      <c r="A279" s="4">
        <v>17629</v>
      </c>
      <c r="B279" s="4">
        <v>0</v>
      </c>
      <c r="C279" s="4">
        <f t="shared" si="20"/>
        <v>32</v>
      </c>
      <c r="D279" s="4">
        <v>1987</v>
      </c>
      <c r="E279" s="9">
        <v>43775.691666666702</v>
      </c>
      <c r="F279" s="4" t="s">
        <v>378</v>
      </c>
      <c r="G279" s="4">
        <v>4</v>
      </c>
      <c r="H279" s="4">
        <v>2</v>
      </c>
      <c r="I279" s="4">
        <v>2</v>
      </c>
      <c r="J279" s="4">
        <v>2</v>
      </c>
      <c r="K279" s="4">
        <v>4</v>
      </c>
      <c r="L279" s="4">
        <v>4</v>
      </c>
      <c r="M279" s="4">
        <v>4</v>
      </c>
      <c r="N279" s="4">
        <v>5</v>
      </c>
      <c r="O279" s="4">
        <v>5</v>
      </c>
      <c r="P279" s="4">
        <v>1</v>
      </c>
      <c r="Q279" s="4">
        <v>2</v>
      </c>
      <c r="R279" s="4">
        <v>2</v>
      </c>
      <c r="S279" s="4">
        <v>4</v>
      </c>
      <c r="T279" s="4">
        <v>4</v>
      </c>
      <c r="U279" s="4">
        <v>2</v>
      </c>
      <c r="V279" s="4">
        <v>3</v>
      </c>
      <c r="W279" s="4">
        <f t="shared" si="21"/>
        <v>50</v>
      </c>
      <c r="X279" s="4">
        <f t="shared" si="22"/>
        <v>0.57926102502979726</v>
      </c>
      <c r="Y279" s="10">
        <f t="shared" si="23"/>
        <v>6.1585220500595943</v>
      </c>
    </row>
    <row r="280" spans="1:25" ht="15" customHeight="1" x14ac:dyDescent="0.2">
      <c r="A280" s="4">
        <v>18917</v>
      </c>
      <c r="B280" s="4">
        <v>0</v>
      </c>
      <c r="C280" s="4">
        <f t="shared" si="20"/>
        <v>48</v>
      </c>
      <c r="D280" s="4">
        <v>1971</v>
      </c>
      <c r="E280" s="9">
        <v>43781.637499999997</v>
      </c>
      <c r="F280" s="4" t="s">
        <v>361</v>
      </c>
      <c r="G280" s="4">
        <v>5</v>
      </c>
      <c r="H280" s="4">
        <v>5</v>
      </c>
      <c r="I280" s="4">
        <v>1</v>
      </c>
      <c r="J280" s="4">
        <v>1</v>
      </c>
      <c r="K280" s="4">
        <v>5</v>
      </c>
      <c r="L280" s="4">
        <v>4</v>
      </c>
      <c r="M280" s="4">
        <v>4</v>
      </c>
      <c r="N280" s="4">
        <v>4</v>
      </c>
      <c r="O280" s="4">
        <v>3</v>
      </c>
      <c r="P280" s="4">
        <v>1</v>
      </c>
      <c r="Q280" s="4">
        <v>1</v>
      </c>
      <c r="R280" s="4">
        <v>1</v>
      </c>
      <c r="S280" s="4">
        <v>4</v>
      </c>
      <c r="T280" s="4">
        <v>5</v>
      </c>
      <c r="U280" s="4">
        <v>2</v>
      </c>
      <c r="V280" s="4">
        <v>4</v>
      </c>
      <c r="W280" s="4">
        <f t="shared" si="21"/>
        <v>50</v>
      </c>
      <c r="X280" s="4">
        <f t="shared" si="22"/>
        <v>0.57926102502979726</v>
      </c>
      <c r="Y280" s="10">
        <f t="shared" si="23"/>
        <v>6.1585220500595943</v>
      </c>
    </row>
    <row r="281" spans="1:25" ht="15" customHeight="1" x14ac:dyDescent="0.2">
      <c r="A281" s="4">
        <v>17324</v>
      </c>
      <c r="B281" s="4">
        <v>0</v>
      </c>
      <c r="C281" s="4">
        <f t="shared" si="20"/>
        <v>49</v>
      </c>
      <c r="D281" s="4">
        <v>1970</v>
      </c>
      <c r="E281" s="9">
        <v>43772.870138888902</v>
      </c>
      <c r="F281" s="4" t="s">
        <v>477</v>
      </c>
      <c r="G281" s="4">
        <v>2</v>
      </c>
      <c r="H281" s="4">
        <v>5</v>
      </c>
      <c r="I281" s="4">
        <v>1</v>
      </c>
      <c r="J281" s="4">
        <v>2</v>
      </c>
      <c r="K281" s="4">
        <v>4</v>
      </c>
      <c r="L281" s="4">
        <v>5</v>
      </c>
      <c r="M281" s="4">
        <v>4</v>
      </c>
      <c r="N281" s="4">
        <v>2</v>
      </c>
      <c r="O281" s="4">
        <v>3</v>
      </c>
      <c r="P281" s="4">
        <v>1</v>
      </c>
      <c r="Q281" s="4">
        <v>4</v>
      </c>
      <c r="R281" s="4">
        <v>1</v>
      </c>
      <c r="S281" s="4">
        <v>5</v>
      </c>
      <c r="T281" s="4">
        <v>5</v>
      </c>
      <c r="U281" s="4">
        <v>3</v>
      </c>
      <c r="V281" s="4">
        <v>3</v>
      </c>
      <c r="W281" s="4">
        <f t="shared" si="21"/>
        <v>50</v>
      </c>
      <c r="X281" s="4">
        <f t="shared" si="22"/>
        <v>0.57926102502979726</v>
      </c>
      <c r="Y281" s="10">
        <f t="shared" si="23"/>
        <v>6.1585220500595943</v>
      </c>
    </row>
    <row r="282" spans="1:25" ht="15" customHeight="1" x14ac:dyDescent="0.2">
      <c r="A282" s="4">
        <v>17333</v>
      </c>
      <c r="B282" s="4">
        <v>0</v>
      </c>
      <c r="C282" s="4">
        <f t="shared" si="20"/>
        <v>27</v>
      </c>
      <c r="D282" s="4">
        <v>1992</v>
      </c>
      <c r="E282" s="9">
        <v>43772.890277777798</v>
      </c>
      <c r="F282" s="4" t="s">
        <v>478</v>
      </c>
      <c r="G282" s="4">
        <v>5</v>
      </c>
      <c r="H282" s="4">
        <v>4</v>
      </c>
      <c r="I282" s="4">
        <v>1</v>
      </c>
      <c r="J282" s="4">
        <v>1</v>
      </c>
      <c r="K282" s="4">
        <v>4</v>
      </c>
      <c r="L282" s="4">
        <v>5</v>
      </c>
      <c r="M282" s="4">
        <v>2</v>
      </c>
      <c r="N282" s="4">
        <v>5</v>
      </c>
      <c r="O282" s="4">
        <v>5</v>
      </c>
      <c r="P282" s="4">
        <v>1</v>
      </c>
      <c r="Q282" s="4">
        <v>5</v>
      </c>
      <c r="R282" s="4">
        <v>1</v>
      </c>
      <c r="S282" s="4">
        <v>5</v>
      </c>
      <c r="T282" s="4">
        <v>1</v>
      </c>
      <c r="U282" s="4">
        <v>1</v>
      </c>
      <c r="V282" s="4">
        <v>5</v>
      </c>
      <c r="W282" s="4">
        <f t="shared" si="21"/>
        <v>51</v>
      </c>
      <c r="X282" s="4">
        <f t="shared" si="22"/>
        <v>0.69845053635280085</v>
      </c>
      <c r="Y282" s="10">
        <f t="shared" si="23"/>
        <v>6.3969010727056013</v>
      </c>
    </row>
    <row r="283" spans="1:25" ht="15" customHeight="1" x14ac:dyDescent="0.2">
      <c r="A283" s="4">
        <v>15339</v>
      </c>
      <c r="B283" s="4">
        <v>0</v>
      </c>
      <c r="C283" s="4">
        <f t="shared" si="20"/>
        <v>30</v>
      </c>
      <c r="D283" s="4">
        <v>1989</v>
      </c>
      <c r="E283" s="9">
        <v>43768.579166666699</v>
      </c>
      <c r="F283" s="4" t="s">
        <v>479</v>
      </c>
      <c r="G283" s="4">
        <v>2</v>
      </c>
      <c r="H283" s="4">
        <v>1</v>
      </c>
      <c r="I283" s="4">
        <v>4</v>
      </c>
      <c r="J283" s="4">
        <v>2</v>
      </c>
      <c r="K283" s="4">
        <v>5</v>
      </c>
      <c r="L283" s="4">
        <v>5</v>
      </c>
      <c r="M283" s="4">
        <v>4</v>
      </c>
      <c r="N283" s="4">
        <v>5</v>
      </c>
      <c r="O283" s="4">
        <v>5</v>
      </c>
      <c r="P283" s="4">
        <v>2</v>
      </c>
      <c r="Q283" s="4">
        <v>3</v>
      </c>
      <c r="R283" s="4">
        <v>2</v>
      </c>
      <c r="S283" s="4">
        <v>5</v>
      </c>
      <c r="T283" s="4">
        <v>1</v>
      </c>
      <c r="U283" s="4">
        <v>1</v>
      </c>
      <c r="V283" s="4">
        <v>4</v>
      </c>
      <c r="W283" s="4">
        <f t="shared" si="21"/>
        <v>51</v>
      </c>
      <c r="X283" s="4">
        <f t="shared" si="22"/>
        <v>0.69845053635280085</v>
      </c>
      <c r="Y283" s="10">
        <f t="shared" si="23"/>
        <v>6.3969010727056013</v>
      </c>
    </row>
    <row r="284" spans="1:25" ht="15" customHeight="1" x14ac:dyDescent="0.2">
      <c r="A284" s="4">
        <v>14105</v>
      </c>
      <c r="B284" s="4">
        <v>0</v>
      </c>
      <c r="C284" s="4">
        <f t="shared" si="20"/>
        <v>31</v>
      </c>
      <c r="D284" s="4">
        <v>1988</v>
      </c>
      <c r="E284" s="9">
        <v>43767.804861111101</v>
      </c>
      <c r="F284" s="4" t="s">
        <v>359</v>
      </c>
      <c r="G284" s="4">
        <v>2</v>
      </c>
      <c r="H284" s="4">
        <v>4</v>
      </c>
      <c r="I284" s="4">
        <v>4</v>
      </c>
      <c r="J284" s="4">
        <v>4</v>
      </c>
      <c r="K284" s="4">
        <v>2</v>
      </c>
      <c r="L284" s="4">
        <v>3</v>
      </c>
      <c r="M284" s="4">
        <v>2</v>
      </c>
      <c r="N284" s="4">
        <v>4</v>
      </c>
      <c r="O284" s="4">
        <v>4</v>
      </c>
      <c r="P284" s="4">
        <v>2</v>
      </c>
      <c r="Q284" s="4">
        <v>2</v>
      </c>
      <c r="R284" s="4">
        <v>2</v>
      </c>
      <c r="S284" s="4">
        <v>4</v>
      </c>
      <c r="T284" s="4">
        <v>5</v>
      </c>
      <c r="U284" s="4">
        <v>3</v>
      </c>
      <c r="V284" s="4">
        <v>4</v>
      </c>
      <c r="W284" s="4">
        <f t="shared" si="21"/>
        <v>51</v>
      </c>
      <c r="X284" s="4">
        <f t="shared" si="22"/>
        <v>0.69845053635280085</v>
      </c>
      <c r="Y284" s="10">
        <f t="shared" si="23"/>
        <v>6.3969010727056013</v>
      </c>
    </row>
    <row r="285" spans="1:25" ht="15" customHeight="1" x14ac:dyDescent="0.2">
      <c r="A285" s="4">
        <v>14355</v>
      </c>
      <c r="B285" s="4">
        <v>0</v>
      </c>
      <c r="C285" s="4">
        <f t="shared" si="20"/>
        <v>32</v>
      </c>
      <c r="D285" s="4">
        <v>1987</v>
      </c>
      <c r="E285" s="9">
        <v>43767.895138888904</v>
      </c>
      <c r="F285" s="4" t="s">
        <v>378</v>
      </c>
      <c r="G285" s="4">
        <v>5</v>
      </c>
      <c r="H285" s="4">
        <v>5</v>
      </c>
      <c r="I285" s="4">
        <v>1</v>
      </c>
      <c r="J285" s="4">
        <v>1</v>
      </c>
      <c r="K285" s="4">
        <v>1</v>
      </c>
      <c r="L285" s="4">
        <v>5</v>
      </c>
      <c r="M285" s="4">
        <v>5</v>
      </c>
      <c r="N285" s="4">
        <v>5</v>
      </c>
      <c r="O285" s="4">
        <v>5</v>
      </c>
      <c r="P285" s="4">
        <v>1</v>
      </c>
      <c r="Q285" s="4">
        <v>5</v>
      </c>
      <c r="R285" s="4">
        <v>4</v>
      </c>
      <c r="S285" s="4">
        <v>5</v>
      </c>
      <c r="T285" s="4">
        <v>1</v>
      </c>
      <c r="U285" s="4">
        <v>1</v>
      </c>
      <c r="V285" s="4">
        <v>1</v>
      </c>
      <c r="W285" s="4">
        <f t="shared" si="21"/>
        <v>51</v>
      </c>
      <c r="X285" s="4">
        <f t="shared" si="22"/>
        <v>0.69845053635280085</v>
      </c>
      <c r="Y285" s="10">
        <f t="shared" si="23"/>
        <v>6.3969010727056013</v>
      </c>
    </row>
    <row r="286" spans="1:25" ht="15" customHeight="1" x14ac:dyDescent="0.2">
      <c r="A286" s="4">
        <v>15530</v>
      </c>
      <c r="B286" s="4">
        <v>0</v>
      </c>
      <c r="C286" s="4">
        <f t="shared" si="20"/>
        <v>35</v>
      </c>
      <c r="D286" s="4">
        <v>1984</v>
      </c>
      <c r="E286" s="9">
        <v>43768.693055555603</v>
      </c>
      <c r="F286" s="4" t="s">
        <v>480</v>
      </c>
      <c r="G286" s="4">
        <v>1</v>
      </c>
      <c r="H286" s="4">
        <v>2</v>
      </c>
      <c r="I286" s="4">
        <v>1</v>
      </c>
      <c r="J286" s="4">
        <v>1</v>
      </c>
      <c r="K286" s="4">
        <v>5</v>
      </c>
      <c r="L286" s="4">
        <v>5</v>
      </c>
      <c r="M286" s="4">
        <v>5</v>
      </c>
      <c r="N286" s="4">
        <v>5</v>
      </c>
      <c r="O286" s="4">
        <v>5</v>
      </c>
      <c r="P286" s="4">
        <v>5</v>
      </c>
      <c r="Q286" s="4">
        <v>3</v>
      </c>
      <c r="R286" s="4">
        <v>1</v>
      </c>
      <c r="S286" s="4">
        <v>5</v>
      </c>
      <c r="T286" s="4">
        <v>1</v>
      </c>
      <c r="U286" s="4">
        <v>1</v>
      </c>
      <c r="V286" s="4">
        <v>5</v>
      </c>
      <c r="W286" s="4">
        <f t="shared" si="21"/>
        <v>51</v>
      </c>
      <c r="X286" s="4">
        <f t="shared" si="22"/>
        <v>0.69845053635280085</v>
      </c>
      <c r="Y286" s="10">
        <f t="shared" si="23"/>
        <v>6.3969010727056013</v>
      </c>
    </row>
    <row r="287" spans="1:25" ht="15" customHeight="1" x14ac:dyDescent="0.2">
      <c r="A287" s="4">
        <v>14285</v>
      </c>
      <c r="B287" s="4">
        <v>0</v>
      </c>
      <c r="C287" s="4">
        <f t="shared" si="20"/>
        <v>41</v>
      </c>
      <c r="D287" s="4">
        <v>1978</v>
      </c>
      <c r="E287" s="9">
        <v>43767.871527777803</v>
      </c>
      <c r="F287" s="4" t="s">
        <v>378</v>
      </c>
      <c r="G287" s="4">
        <v>5</v>
      </c>
      <c r="H287" s="4">
        <v>2</v>
      </c>
      <c r="I287" s="4">
        <v>1</v>
      </c>
      <c r="J287" s="4">
        <v>1</v>
      </c>
      <c r="K287" s="4">
        <v>4</v>
      </c>
      <c r="L287" s="4">
        <v>5</v>
      </c>
      <c r="M287" s="4">
        <v>5</v>
      </c>
      <c r="N287" s="4">
        <v>5</v>
      </c>
      <c r="O287" s="4">
        <v>5</v>
      </c>
      <c r="P287" s="4">
        <v>1</v>
      </c>
      <c r="Q287" s="4">
        <v>4</v>
      </c>
      <c r="R287" s="4">
        <v>3</v>
      </c>
      <c r="S287" s="4">
        <v>5</v>
      </c>
      <c r="T287" s="4">
        <v>1</v>
      </c>
      <c r="U287" s="4">
        <v>1</v>
      </c>
      <c r="V287" s="4">
        <v>3</v>
      </c>
      <c r="W287" s="4">
        <f t="shared" si="21"/>
        <v>51</v>
      </c>
      <c r="X287" s="4">
        <f t="shared" si="22"/>
        <v>0.69845053635280085</v>
      </c>
      <c r="Y287" s="10">
        <f t="shared" si="23"/>
        <v>6.3969010727056013</v>
      </c>
    </row>
    <row r="288" spans="1:25" ht="15" customHeight="1" x14ac:dyDescent="0.2">
      <c r="A288" s="4">
        <v>16187</v>
      </c>
      <c r="B288" s="4">
        <v>0</v>
      </c>
      <c r="C288" s="4">
        <f t="shared" si="20"/>
        <v>43</v>
      </c>
      <c r="D288" s="4">
        <v>1976</v>
      </c>
      <c r="E288" s="9">
        <v>43769.434722222199</v>
      </c>
      <c r="F288" s="4" t="s">
        <v>481</v>
      </c>
      <c r="G288" s="4">
        <v>5</v>
      </c>
      <c r="H288" s="4">
        <v>5</v>
      </c>
      <c r="I288" s="4">
        <v>1</v>
      </c>
      <c r="J288" s="4">
        <v>2</v>
      </c>
      <c r="K288" s="4">
        <v>5</v>
      </c>
      <c r="L288" s="4">
        <v>2</v>
      </c>
      <c r="M288" s="4">
        <v>3</v>
      </c>
      <c r="N288" s="4">
        <v>3</v>
      </c>
      <c r="O288" s="4">
        <v>3</v>
      </c>
      <c r="P288" s="4">
        <v>1</v>
      </c>
      <c r="Q288" s="4">
        <v>3</v>
      </c>
      <c r="R288" s="4">
        <v>2</v>
      </c>
      <c r="S288" s="4">
        <v>5</v>
      </c>
      <c r="T288" s="4">
        <v>5</v>
      </c>
      <c r="U288" s="4">
        <v>1</v>
      </c>
      <c r="V288" s="4">
        <v>5</v>
      </c>
      <c r="W288" s="4">
        <f t="shared" si="21"/>
        <v>51</v>
      </c>
      <c r="X288" s="4">
        <f t="shared" si="22"/>
        <v>0.69845053635280085</v>
      </c>
      <c r="Y288" s="10">
        <f t="shared" si="23"/>
        <v>6.3969010727056013</v>
      </c>
    </row>
    <row r="289" spans="1:25" ht="15" customHeight="1" x14ac:dyDescent="0.2">
      <c r="A289" s="4">
        <v>17380</v>
      </c>
      <c r="B289" s="4">
        <v>0</v>
      </c>
      <c r="C289" s="4">
        <f t="shared" si="20"/>
        <v>45</v>
      </c>
      <c r="D289" s="4">
        <v>1974</v>
      </c>
      <c r="E289" s="9">
        <v>43773.368750000001</v>
      </c>
      <c r="F289" s="4" t="s">
        <v>417</v>
      </c>
      <c r="G289" s="4">
        <v>5</v>
      </c>
      <c r="H289" s="4">
        <v>2</v>
      </c>
      <c r="I289" s="4">
        <v>1</v>
      </c>
      <c r="J289" s="4">
        <v>5</v>
      </c>
      <c r="K289" s="4">
        <v>2</v>
      </c>
      <c r="L289" s="4">
        <v>5</v>
      </c>
      <c r="M289" s="4">
        <v>5</v>
      </c>
      <c r="N289" s="4">
        <v>5</v>
      </c>
      <c r="O289" s="4">
        <v>5</v>
      </c>
      <c r="P289" s="4">
        <v>1</v>
      </c>
      <c r="Q289" s="4">
        <v>1</v>
      </c>
      <c r="R289" s="4">
        <v>1</v>
      </c>
      <c r="S289" s="4">
        <v>5</v>
      </c>
      <c r="T289" s="4">
        <v>2</v>
      </c>
      <c r="U289" s="4">
        <v>1</v>
      </c>
      <c r="V289" s="4">
        <v>5</v>
      </c>
      <c r="W289" s="4">
        <f t="shared" si="21"/>
        <v>51</v>
      </c>
      <c r="X289" s="4">
        <f t="shared" si="22"/>
        <v>0.69845053635280085</v>
      </c>
      <c r="Y289" s="10">
        <f t="shared" si="23"/>
        <v>6.3969010727056013</v>
      </c>
    </row>
    <row r="290" spans="1:25" ht="15" customHeight="1" x14ac:dyDescent="0.2">
      <c r="A290" s="4">
        <v>14876</v>
      </c>
      <c r="B290" s="4">
        <v>0</v>
      </c>
      <c r="C290" s="4">
        <f t="shared" si="20"/>
        <v>26</v>
      </c>
      <c r="D290" s="4">
        <v>1993</v>
      </c>
      <c r="E290" s="9">
        <v>43768.396527777797</v>
      </c>
      <c r="F290" s="4" t="s">
        <v>378</v>
      </c>
      <c r="G290" s="4">
        <v>3</v>
      </c>
      <c r="H290" s="4">
        <v>4</v>
      </c>
      <c r="I290" s="4">
        <v>2</v>
      </c>
      <c r="J290" s="4">
        <v>2</v>
      </c>
      <c r="K290" s="4">
        <v>5</v>
      </c>
      <c r="L290" s="4">
        <v>4</v>
      </c>
      <c r="M290" s="4">
        <v>3</v>
      </c>
      <c r="N290" s="4">
        <v>4</v>
      </c>
      <c r="O290" s="4">
        <v>5</v>
      </c>
      <c r="P290" s="4">
        <v>1</v>
      </c>
      <c r="Q290" s="4">
        <v>3</v>
      </c>
      <c r="R290" s="4">
        <v>2</v>
      </c>
      <c r="S290" s="4">
        <v>5</v>
      </c>
      <c r="T290" s="4">
        <v>5</v>
      </c>
      <c r="U290" s="4">
        <v>2</v>
      </c>
      <c r="V290" s="4">
        <v>2</v>
      </c>
      <c r="W290" s="4">
        <f t="shared" si="21"/>
        <v>52</v>
      </c>
      <c r="X290" s="4">
        <f t="shared" si="22"/>
        <v>0.81764004767580445</v>
      </c>
      <c r="Y290" s="10">
        <f t="shared" si="23"/>
        <v>6.6352800953516091</v>
      </c>
    </row>
    <row r="291" spans="1:25" ht="15" customHeight="1" x14ac:dyDescent="0.2">
      <c r="A291" s="4">
        <v>14782</v>
      </c>
      <c r="B291" s="4">
        <v>0</v>
      </c>
      <c r="C291" s="4">
        <f t="shared" si="20"/>
        <v>27</v>
      </c>
      <c r="D291" s="4">
        <v>1992</v>
      </c>
      <c r="E291" s="9">
        <v>43768.375</v>
      </c>
      <c r="F291" s="4" t="s">
        <v>482</v>
      </c>
      <c r="G291" s="4">
        <v>5</v>
      </c>
      <c r="H291" s="4">
        <v>3</v>
      </c>
      <c r="I291" s="4">
        <v>1</v>
      </c>
      <c r="J291" s="4">
        <v>1</v>
      </c>
      <c r="K291" s="4">
        <v>4</v>
      </c>
      <c r="L291" s="4">
        <v>5</v>
      </c>
      <c r="M291" s="4">
        <v>3</v>
      </c>
      <c r="N291" s="4">
        <v>5</v>
      </c>
      <c r="O291" s="4">
        <v>3</v>
      </c>
      <c r="P291" s="4">
        <v>1</v>
      </c>
      <c r="Q291" s="4">
        <v>4</v>
      </c>
      <c r="R291" s="4">
        <v>2</v>
      </c>
      <c r="S291" s="4">
        <v>5</v>
      </c>
      <c r="T291" s="4">
        <v>4</v>
      </c>
      <c r="U291" s="4">
        <v>1</v>
      </c>
      <c r="V291" s="4">
        <v>5</v>
      </c>
      <c r="W291" s="4">
        <f t="shared" si="21"/>
        <v>52</v>
      </c>
      <c r="X291" s="4">
        <f t="shared" si="22"/>
        <v>0.81764004767580445</v>
      </c>
      <c r="Y291" s="10">
        <f t="shared" si="23"/>
        <v>6.6352800953516091</v>
      </c>
    </row>
    <row r="292" spans="1:25" ht="15" customHeight="1" x14ac:dyDescent="0.2">
      <c r="A292" s="4">
        <v>14290</v>
      </c>
      <c r="B292" s="4">
        <v>0</v>
      </c>
      <c r="C292" s="4">
        <f t="shared" si="20"/>
        <v>32</v>
      </c>
      <c r="D292" s="4">
        <v>1987</v>
      </c>
      <c r="E292" s="9">
        <v>43767.870833333298</v>
      </c>
      <c r="F292" s="4" t="s">
        <v>419</v>
      </c>
      <c r="G292" s="4">
        <v>1</v>
      </c>
      <c r="H292" s="4">
        <v>5</v>
      </c>
      <c r="I292" s="4">
        <v>1</v>
      </c>
      <c r="J292" s="4">
        <v>1</v>
      </c>
      <c r="K292" s="4">
        <v>5</v>
      </c>
      <c r="L292" s="4">
        <v>5</v>
      </c>
      <c r="M292" s="4">
        <v>5</v>
      </c>
      <c r="N292" s="4">
        <v>5</v>
      </c>
      <c r="O292" s="4">
        <v>5</v>
      </c>
      <c r="P292" s="4">
        <v>1</v>
      </c>
      <c r="Q292" s="4">
        <v>3</v>
      </c>
      <c r="R292" s="4">
        <v>3</v>
      </c>
      <c r="S292" s="4">
        <v>5</v>
      </c>
      <c r="T292" s="4">
        <v>5</v>
      </c>
      <c r="U292" s="4">
        <v>1</v>
      </c>
      <c r="V292" s="4">
        <v>1</v>
      </c>
      <c r="W292" s="4">
        <f t="shared" si="21"/>
        <v>52</v>
      </c>
      <c r="X292" s="4">
        <f t="shared" si="22"/>
        <v>0.81764004767580445</v>
      </c>
      <c r="Y292" s="10">
        <f t="shared" si="23"/>
        <v>6.6352800953516091</v>
      </c>
    </row>
    <row r="293" spans="1:25" ht="15" customHeight="1" x14ac:dyDescent="0.2">
      <c r="A293" s="4">
        <v>15025</v>
      </c>
      <c r="B293" s="4">
        <v>0</v>
      </c>
      <c r="C293" s="4">
        <f t="shared" si="20"/>
        <v>33</v>
      </c>
      <c r="D293" s="4">
        <v>1986</v>
      </c>
      <c r="E293" s="9">
        <v>43768.440277777801</v>
      </c>
      <c r="F293" s="4" t="s">
        <v>378</v>
      </c>
      <c r="G293" s="4">
        <v>5</v>
      </c>
      <c r="H293" s="4">
        <v>2</v>
      </c>
      <c r="I293" s="4">
        <v>1</v>
      </c>
      <c r="J293" s="4">
        <v>5</v>
      </c>
      <c r="K293" s="4">
        <v>4</v>
      </c>
      <c r="L293" s="4">
        <v>4</v>
      </c>
      <c r="M293" s="4">
        <v>4</v>
      </c>
      <c r="N293" s="4">
        <v>4</v>
      </c>
      <c r="O293" s="4">
        <v>4</v>
      </c>
      <c r="P293" s="4">
        <v>2</v>
      </c>
      <c r="Q293" s="4">
        <v>4</v>
      </c>
      <c r="R293" s="4">
        <v>1</v>
      </c>
      <c r="S293" s="4">
        <v>5</v>
      </c>
      <c r="T293" s="4">
        <v>1</v>
      </c>
      <c r="U293" s="4">
        <v>4</v>
      </c>
      <c r="V293" s="4">
        <v>2</v>
      </c>
      <c r="W293" s="4">
        <f t="shared" si="21"/>
        <v>52</v>
      </c>
      <c r="X293" s="4">
        <f t="shared" si="22"/>
        <v>0.81764004767580445</v>
      </c>
      <c r="Y293" s="10">
        <f t="shared" si="23"/>
        <v>6.6352800953516091</v>
      </c>
    </row>
    <row r="294" spans="1:25" ht="15" customHeight="1" x14ac:dyDescent="0.2">
      <c r="A294" s="4">
        <v>14380</v>
      </c>
      <c r="B294" s="4">
        <v>0</v>
      </c>
      <c r="C294" s="4">
        <f t="shared" si="20"/>
        <v>49</v>
      </c>
      <c r="D294" s="4">
        <v>1970</v>
      </c>
      <c r="E294" s="9">
        <v>43767.8881944444</v>
      </c>
      <c r="F294" s="4" t="s">
        <v>377</v>
      </c>
      <c r="G294" s="4">
        <v>5</v>
      </c>
      <c r="H294" s="4">
        <v>4</v>
      </c>
      <c r="I294" s="4">
        <v>1</v>
      </c>
      <c r="J294" s="4">
        <v>5</v>
      </c>
      <c r="K294" s="4">
        <v>5</v>
      </c>
      <c r="L294" s="4">
        <v>4</v>
      </c>
      <c r="M294" s="4">
        <v>1</v>
      </c>
      <c r="N294" s="4">
        <v>1</v>
      </c>
      <c r="O294" s="4">
        <v>3</v>
      </c>
      <c r="P294" s="4">
        <v>1</v>
      </c>
      <c r="Q294" s="4">
        <v>4</v>
      </c>
      <c r="R294" s="4">
        <v>2</v>
      </c>
      <c r="S294" s="4">
        <v>4</v>
      </c>
      <c r="T294" s="4">
        <v>5</v>
      </c>
      <c r="U294" s="4">
        <v>2</v>
      </c>
      <c r="V294" s="4">
        <v>5</v>
      </c>
      <c r="W294" s="4">
        <f t="shared" si="21"/>
        <v>52</v>
      </c>
      <c r="X294" s="4">
        <f t="shared" si="22"/>
        <v>0.81764004767580445</v>
      </c>
      <c r="Y294" s="10">
        <f t="shared" si="23"/>
        <v>6.6352800953516091</v>
      </c>
    </row>
    <row r="295" spans="1:25" ht="15" customHeight="1" x14ac:dyDescent="0.2">
      <c r="A295" s="4">
        <v>18174</v>
      </c>
      <c r="B295" s="4">
        <v>0</v>
      </c>
      <c r="C295" s="4">
        <f t="shared" si="20"/>
        <v>26</v>
      </c>
      <c r="D295" s="4">
        <v>1993</v>
      </c>
      <c r="E295" s="9">
        <v>43777.943055555603</v>
      </c>
      <c r="F295" s="4" t="s">
        <v>437</v>
      </c>
      <c r="G295" s="4">
        <v>5</v>
      </c>
      <c r="H295" s="4">
        <v>1</v>
      </c>
      <c r="I295" s="4">
        <v>3</v>
      </c>
      <c r="J295" s="4">
        <v>1</v>
      </c>
      <c r="K295" s="4">
        <v>5</v>
      </c>
      <c r="L295" s="4">
        <v>5</v>
      </c>
      <c r="M295" s="4">
        <v>5</v>
      </c>
      <c r="N295" s="4">
        <v>3</v>
      </c>
      <c r="O295" s="4">
        <v>3</v>
      </c>
      <c r="P295" s="4">
        <v>1</v>
      </c>
      <c r="Q295" s="4">
        <v>5</v>
      </c>
      <c r="R295" s="4">
        <v>5</v>
      </c>
      <c r="S295" s="4">
        <v>5</v>
      </c>
      <c r="T295" s="4">
        <v>1</v>
      </c>
      <c r="U295" s="4">
        <v>1</v>
      </c>
      <c r="V295" s="4">
        <v>4</v>
      </c>
      <c r="W295" s="4">
        <f t="shared" si="21"/>
        <v>53</v>
      </c>
      <c r="X295" s="4">
        <f t="shared" si="22"/>
        <v>0.93682955899880793</v>
      </c>
      <c r="Y295" s="10">
        <f t="shared" si="23"/>
        <v>6.8736591179976161</v>
      </c>
    </row>
    <row r="296" spans="1:25" ht="15" customHeight="1" x14ac:dyDescent="0.2">
      <c r="A296" s="4">
        <v>14922</v>
      </c>
      <c r="B296" s="4">
        <v>0</v>
      </c>
      <c r="C296" s="4">
        <f t="shared" si="20"/>
        <v>33</v>
      </c>
      <c r="D296" s="4">
        <v>1986</v>
      </c>
      <c r="E296" s="9">
        <v>43768.729166666701</v>
      </c>
      <c r="F296" s="4" t="s">
        <v>483</v>
      </c>
      <c r="G296" s="4">
        <v>3</v>
      </c>
      <c r="H296" s="4">
        <v>5</v>
      </c>
      <c r="I296" s="4">
        <v>1</v>
      </c>
      <c r="J296" s="4">
        <v>3</v>
      </c>
      <c r="K296" s="4">
        <v>4</v>
      </c>
      <c r="L296" s="4">
        <v>5</v>
      </c>
      <c r="M296" s="4">
        <v>4</v>
      </c>
      <c r="N296" s="4">
        <v>5</v>
      </c>
      <c r="O296" s="4">
        <v>5</v>
      </c>
      <c r="P296" s="4">
        <v>1</v>
      </c>
      <c r="Q296" s="4">
        <v>1</v>
      </c>
      <c r="R296" s="4">
        <v>1</v>
      </c>
      <c r="S296" s="4">
        <v>5</v>
      </c>
      <c r="T296" s="4">
        <v>5</v>
      </c>
      <c r="U296" s="4">
        <v>1</v>
      </c>
      <c r="V296" s="4">
        <v>4</v>
      </c>
      <c r="W296" s="4">
        <f t="shared" si="21"/>
        <v>53</v>
      </c>
      <c r="X296" s="4">
        <f t="shared" si="22"/>
        <v>0.93682955899880793</v>
      </c>
      <c r="Y296" s="10">
        <f t="shared" si="23"/>
        <v>6.8736591179976161</v>
      </c>
    </row>
    <row r="297" spans="1:25" ht="15" customHeight="1" x14ac:dyDescent="0.2">
      <c r="A297" s="4">
        <v>16523</v>
      </c>
      <c r="B297" s="4">
        <v>0</v>
      </c>
      <c r="C297" s="4">
        <f t="shared" si="20"/>
        <v>27</v>
      </c>
      <c r="D297" s="4">
        <v>1992</v>
      </c>
      <c r="E297" s="9">
        <v>43769.787499999999</v>
      </c>
      <c r="G297" s="4">
        <v>1</v>
      </c>
      <c r="H297" s="4">
        <v>4</v>
      </c>
      <c r="I297" s="4">
        <v>2</v>
      </c>
      <c r="J297" s="4">
        <v>5</v>
      </c>
      <c r="K297" s="4">
        <v>5</v>
      </c>
      <c r="L297" s="4">
        <v>5</v>
      </c>
      <c r="M297" s="4">
        <v>5</v>
      </c>
      <c r="N297" s="4">
        <v>5</v>
      </c>
      <c r="O297" s="4">
        <v>5</v>
      </c>
      <c r="P297" s="4">
        <v>2</v>
      </c>
      <c r="Q297" s="4">
        <v>4</v>
      </c>
      <c r="R297" s="4">
        <v>3</v>
      </c>
      <c r="S297" s="4">
        <v>5</v>
      </c>
      <c r="T297" s="4">
        <v>1</v>
      </c>
      <c r="U297" s="4">
        <v>1</v>
      </c>
      <c r="V297" s="4">
        <v>1</v>
      </c>
      <c r="W297" s="4">
        <f t="shared" si="21"/>
        <v>54</v>
      </c>
      <c r="X297" s="4">
        <f t="shared" si="22"/>
        <v>1.0560190703218115</v>
      </c>
      <c r="Y297" s="10">
        <f t="shared" si="23"/>
        <v>7.1120381406436231</v>
      </c>
    </row>
    <row r="298" spans="1:25" ht="15" customHeight="1" x14ac:dyDescent="0.2">
      <c r="A298" s="4">
        <v>14719</v>
      </c>
      <c r="B298" s="4">
        <v>0</v>
      </c>
      <c r="C298" s="4">
        <f t="shared" si="20"/>
        <v>37</v>
      </c>
      <c r="D298" s="4">
        <v>1982</v>
      </c>
      <c r="E298" s="9">
        <v>43768.334027777797</v>
      </c>
      <c r="F298" s="4" t="s">
        <v>361</v>
      </c>
      <c r="G298" s="4">
        <v>5</v>
      </c>
      <c r="H298" s="4">
        <v>5</v>
      </c>
      <c r="I298" s="4">
        <v>1</v>
      </c>
      <c r="J298" s="4">
        <v>1</v>
      </c>
      <c r="K298" s="4">
        <v>4</v>
      </c>
      <c r="L298" s="4">
        <v>5</v>
      </c>
      <c r="M298" s="4">
        <v>5</v>
      </c>
      <c r="N298" s="4">
        <v>5</v>
      </c>
      <c r="O298" s="4">
        <v>5</v>
      </c>
      <c r="P298" s="4">
        <v>1</v>
      </c>
      <c r="Q298" s="4">
        <v>3</v>
      </c>
      <c r="R298" s="4">
        <v>3</v>
      </c>
      <c r="S298" s="4">
        <v>5</v>
      </c>
      <c r="T298" s="4">
        <v>2</v>
      </c>
      <c r="U298" s="4">
        <v>1</v>
      </c>
      <c r="V298" s="4">
        <v>3</v>
      </c>
      <c r="W298" s="4">
        <f t="shared" si="21"/>
        <v>54</v>
      </c>
      <c r="X298" s="4">
        <f t="shared" si="22"/>
        <v>1.0560190703218115</v>
      </c>
      <c r="Y298" s="10">
        <f t="shared" si="23"/>
        <v>7.1120381406436231</v>
      </c>
    </row>
    <row r="299" spans="1:25" ht="15" customHeight="1" x14ac:dyDescent="0.2">
      <c r="A299" s="4">
        <v>14357</v>
      </c>
      <c r="B299" s="4">
        <v>0</v>
      </c>
      <c r="C299" s="4">
        <f t="shared" si="20"/>
        <v>41</v>
      </c>
      <c r="D299" s="4">
        <v>1978</v>
      </c>
      <c r="E299" s="9">
        <v>43767.886805555601</v>
      </c>
      <c r="F299" s="4" t="s">
        <v>443</v>
      </c>
      <c r="G299" s="4">
        <v>5</v>
      </c>
      <c r="H299" s="4">
        <v>4</v>
      </c>
      <c r="I299" s="4">
        <v>2</v>
      </c>
      <c r="J299" s="4">
        <v>2</v>
      </c>
      <c r="K299" s="4">
        <v>2</v>
      </c>
      <c r="L299" s="4">
        <v>3</v>
      </c>
      <c r="M299" s="4">
        <v>4</v>
      </c>
      <c r="N299" s="4">
        <v>4</v>
      </c>
      <c r="O299" s="4">
        <v>4</v>
      </c>
      <c r="P299" s="4">
        <v>2</v>
      </c>
      <c r="Q299" s="4">
        <v>2</v>
      </c>
      <c r="R299" s="4">
        <v>4</v>
      </c>
      <c r="S299" s="4">
        <v>4</v>
      </c>
      <c r="T299" s="4">
        <v>4</v>
      </c>
      <c r="U299" s="4">
        <v>4</v>
      </c>
      <c r="V299" s="4">
        <v>4</v>
      </c>
      <c r="W299" s="4">
        <f t="shared" si="21"/>
        <v>54</v>
      </c>
      <c r="X299" s="4">
        <f t="shared" si="22"/>
        <v>1.0560190703218115</v>
      </c>
      <c r="Y299" s="10">
        <f t="shared" si="23"/>
        <v>7.1120381406436231</v>
      </c>
    </row>
    <row r="300" spans="1:25" ht="15" customHeight="1" x14ac:dyDescent="0.2">
      <c r="A300" s="4">
        <v>14155</v>
      </c>
      <c r="B300" s="4">
        <v>0</v>
      </c>
      <c r="C300" s="4">
        <f t="shared" si="20"/>
        <v>45</v>
      </c>
      <c r="D300" s="4">
        <v>1974</v>
      </c>
      <c r="E300" s="9">
        <v>43767.843055555597</v>
      </c>
      <c r="F300" s="4" t="s">
        <v>377</v>
      </c>
      <c r="G300" s="4">
        <v>5</v>
      </c>
      <c r="H300" s="4">
        <v>4</v>
      </c>
      <c r="I300" s="4">
        <v>1</v>
      </c>
      <c r="J300" s="4">
        <v>1</v>
      </c>
      <c r="K300" s="4">
        <v>4</v>
      </c>
      <c r="L300" s="4">
        <v>5</v>
      </c>
      <c r="M300" s="4">
        <v>5</v>
      </c>
      <c r="N300" s="4">
        <v>5</v>
      </c>
      <c r="O300" s="4">
        <v>3</v>
      </c>
      <c r="P300" s="4">
        <v>2</v>
      </c>
      <c r="Q300" s="4">
        <v>5</v>
      </c>
      <c r="R300" s="4">
        <v>3</v>
      </c>
      <c r="S300" s="4">
        <v>5</v>
      </c>
      <c r="T300" s="4">
        <v>2</v>
      </c>
      <c r="U300" s="4">
        <v>1</v>
      </c>
      <c r="V300" s="4">
        <v>3</v>
      </c>
      <c r="W300" s="4">
        <f t="shared" si="21"/>
        <v>54</v>
      </c>
      <c r="X300" s="4">
        <f t="shared" si="22"/>
        <v>1.0560190703218115</v>
      </c>
      <c r="Y300" s="10">
        <f t="shared" si="23"/>
        <v>7.1120381406436231</v>
      </c>
    </row>
    <row r="301" spans="1:25" ht="15" customHeight="1" x14ac:dyDescent="0.2">
      <c r="A301" s="4">
        <v>13545</v>
      </c>
      <c r="B301" s="4">
        <v>0</v>
      </c>
      <c r="C301" s="4">
        <f t="shared" si="20"/>
        <v>27</v>
      </c>
      <c r="D301" s="4">
        <v>1992</v>
      </c>
      <c r="E301" s="9">
        <v>43767.511805555601</v>
      </c>
      <c r="G301" s="4">
        <v>1</v>
      </c>
      <c r="H301" s="4">
        <v>4</v>
      </c>
      <c r="I301" s="4">
        <v>5</v>
      </c>
      <c r="J301" s="4">
        <v>2</v>
      </c>
      <c r="K301" s="4">
        <v>2</v>
      </c>
      <c r="L301" s="4">
        <v>5</v>
      </c>
      <c r="M301" s="4">
        <v>4</v>
      </c>
      <c r="N301" s="4">
        <v>5</v>
      </c>
      <c r="O301" s="4">
        <v>5</v>
      </c>
      <c r="P301" s="4">
        <v>2</v>
      </c>
      <c r="Q301" s="4">
        <v>4</v>
      </c>
      <c r="R301" s="4">
        <v>2</v>
      </c>
      <c r="S301" s="4">
        <v>5</v>
      </c>
      <c r="T301" s="4">
        <v>2</v>
      </c>
      <c r="U301" s="4">
        <v>2</v>
      </c>
      <c r="V301" s="4">
        <v>5</v>
      </c>
      <c r="W301" s="4">
        <f t="shared" si="21"/>
        <v>55</v>
      </c>
      <c r="X301" s="4">
        <f t="shared" si="22"/>
        <v>1.175208581644815</v>
      </c>
      <c r="Y301" s="10">
        <f t="shared" si="23"/>
        <v>7.35041716328963</v>
      </c>
    </row>
    <row r="302" spans="1:25" ht="15" customHeight="1" x14ac:dyDescent="0.2">
      <c r="A302" s="4">
        <v>16382</v>
      </c>
      <c r="B302" s="4">
        <v>0</v>
      </c>
      <c r="C302" s="4">
        <f t="shared" si="20"/>
        <v>30</v>
      </c>
      <c r="D302" s="4">
        <v>1989</v>
      </c>
      <c r="E302" s="9">
        <v>43769.6118055556</v>
      </c>
      <c r="G302" s="4">
        <v>5</v>
      </c>
      <c r="H302" s="4">
        <v>3</v>
      </c>
      <c r="I302" s="4">
        <v>5</v>
      </c>
      <c r="J302" s="4">
        <v>1</v>
      </c>
      <c r="K302" s="4">
        <v>5</v>
      </c>
      <c r="L302" s="4">
        <v>5</v>
      </c>
      <c r="M302" s="4">
        <v>3</v>
      </c>
      <c r="N302" s="4">
        <v>5</v>
      </c>
      <c r="O302" s="4">
        <v>5</v>
      </c>
      <c r="P302" s="4">
        <v>4</v>
      </c>
      <c r="Q302" s="4">
        <v>4</v>
      </c>
      <c r="R302" s="4">
        <v>3</v>
      </c>
      <c r="S302" s="4">
        <v>1</v>
      </c>
      <c r="T302" s="4">
        <v>1</v>
      </c>
      <c r="U302" s="4">
        <v>1</v>
      </c>
      <c r="V302" s="4">
        <v>4</v>
      </c>
      <c r="W302" s="4">
        <f t="shared" si="21"/>
        <v>55</v>
      </c>
      <c r="X302" s="4">
        <f t="shared" si="22"/>
        <v>1.175208581644815</v>
      </c>
      <c r="Y302" s="10">
        <f t="shared" si="23"/>
        <v>7.35041716328963</v>
      </c>
    </row>
    <row r="303" spans="1:25" ht="15" customHeight="1" x14ac:dyDescent="0.2">
      <c r="A303" s="4">
        <v>15242</v>
      </c>
      <c r="B303" s="4">
        <v>0</v>
      </c>
      <c r="C303" s="4">
        <f t="shared" si="20"/>
        <v>32</v>
      </c>
      <c r="D303" s="4">
        <v>1987</v>
      </c>
      <c r="E303" s="9">
        <v>43768.538194444402</v>
      </c>
      <c r="F303" s="4" t="s">
        <v>417</v>
      </c>
      <c r="G303" s="4">
        <v>3</v>
      </c>
      <c r="H303" s="4">
        <v>2</v>
      </c>
      <c r="I303" s="4">
        <v>4</v>
      </c>
      <c r="J303" s="4">
        <v>1</v>
      </c>
      <c r="K303" s="4">
        <v>5</v>
      </c>
      <c r="L303" s="4">
        <v>5</v>
      </c>
      <c r="M303" s="4">
        <v>5</v>
      </c>
      <c r="N303" s="4">
        <v>5</v>
      </c>
      <c r="O303" s="4">
        <v>3</v>
      </c>
      <c r="P303" s="4">
        <v>2</v>
      </c>
      <c r="Q303" s="4">
        <v>4</v>
      </c>
      <c r="R303" s="4">
        <v>4</v>
      </c>
      <c r="S303" s="4">
        <v>5</v>
      </c>
      <c r="T303" s="4">
        <v>1</v>
      </c>
      <c r="U303" s="4">
        <v>1</v>
      </c>
      <c r="V303" s="4">
        <v>5</v>
      </c>
      <c r="W303" s="4">
        <f t="shared" si="21"/>
        <v>55</v>
      </c>
      <c r="X303" s="4">
        <f t="shared" si="22"/>
        <v>1.175208581644815</v>
      </c>
      <c r="Y303" s="10">
        <f t="shared" si="23"/>
        <v>7.35041716328963</v>
      </c>
    </row>
    <row r="304" spans="1:25" ht="15" customHeight="1" x14ac:dyDescent="0.2">
      <c r="A304" s="4">
        <v>17387</v>
      </c>
      <c r="B304" s="4">
        <v>0</v>
      </c>
      <c r="C304" s="4">
        <f t="shared" ref="C304:C319" si="24">(2019-D304)</f>
        <v>35</v>
      </c>
      <c r="D304" s="4">
        <v>1984</v>
      </c>
      <c r="E304" s="9">
        <v>43773.384722222203</v>
      </c>
      <c r="F304" s="4" t="s">
        <v>377</v>
      </c>
      <c r="G304" s="4">
        <v>2</v>
      </c>
      <c r="H304" s="4">
        <v>4</v>
      </c>
      <c r="I304" s="4">
        <v>1</v>
      </c>
      <c r="J304" s="4">
        <v>1</v>
      </c>
      <c r="K304" s="4">
        <v>5</v>
      </c>
      <c r="L304" s="4">
        <v>4</v>
      </c>
      <c r="M304" s="4">
        <v>4</v>
      </c>
      <c r="N304" s="4">
        <v>5</v>
      </c>
      <c r="O304" s="4">
        <v>5</v>
      </c>
      <c r="P304" s="4">
        <v>1</v>
      </c>
      <c r="Q304" s="4">
        <v>4</v>
      </c>
      <c r="R304" s="4">
        <v>3</v>
      </c>
      <c r="S304" s="4">
        <v>5</v>
      </c>
      <c r="T304" s="4">
        <v>5</v>
      </c>
      <c r="U304" s="4">
        <v>1</v>
      </c>
      <c r="V304" s="4">
        <v>5</v>
      </c>
      <c r="W304" s="4">
        <f t="shared" ref="W304:W319" si="25">SUM(G304:V304)</f>
        <v>55</v>
      </c>
      <c r="X304" s="4">
        <f t="shared" ref="X304:X319" si="26">(W304-45.14)/8.39</f>
        <v>1.175208581644815</v>
      </c>
      <c r="Y304" s="10">
        <f t="shared" ref="Y304:Y319" si="27">(X304*2)+5</f>
        <v>7.35041716328963</v>
      </c>
    </row>
    <row r="305" spans="1:25" ht="15" customHeight="1" x14ac:dyDescent="0.2">
      <c r="A305" s="4">
        <v>13798</v>
      </c>
      <c r="B305" s="4">
        <v>0</v>
      </c>
      <c r="C305" s="4">
        <f t="shared" si="24"/>
        <v>27</v>
      </c>
      <c r="D305" s="4">
        <v>1992</v>
      </c>
      <c r="E305" s="9">
        <v>43767.676388888904</v>
      </c>
      <c r="F305" s="4" t="s">
        <v>484</v>
      </c>
      <c r="G305" s="4">
        <v>1</v>
      </c>
      <c r="H305" s="4">
        <v>2</v>
      </c>
      <c r="I305" s="4">
        <v>1</v>
      </c>
      <c r="J305" s="4">
        <v>1</v>
      </c>
      <c r="K305" s="4">
        <v>5</v>
      </c>
      <c r="L305" s="4">
        <v>5</v>
      </c>
      <c r="M305" s="4">
        <v>5</v>
      </c>
      <c r="N305" s="4">
        <v>5</v>
      </c>
      <c r="O305" s="4">
        <v>5</v>
      </c>
      <c r="P305" s="4">
        <v>1</v>
      </c>
      <c r="Q305" s="4">
        <v>5</v>
      </c>
      <c r="R305" s="4">
        <v>4</v>
      </c>
      <c r="S305" s="4">
        <v>5</v>
      </c>
      <c r="T305" s="4">
        <v>5</v>
      </c>
      <c r="U305" s="4">
        <v>1</v>
      </c>
      <c r="V305" s="4">
        <v>5</v>
      </c>
      <c r="W305" s="4">
        <f t="shared" si="25"/>
        <v>56</v>
      </c>
      <c r="X305" s="4">
        <f t="shared" si="26"/>
        <v>1.2943980929678187</v>
      </c>
      <c r="Y305" s="10">
        <f t="shared" si="27"/>
        <v>7.588796185935637</v>
      </c>
    </row>
    <row r="306" spans="1:25" ht="15" customHeight="1" x14ac:dyDescent="0.2">
      <c r="A306" s="4">
        <v>14886</v>
      </c>
      <c r="B306" s="4">
        <v>0</v>
      </c>
      <c r="C306" s="4">
        <f t="shared" si="24"/>
        <v>41</v>
      </c>
      <c r="D306" s="4">
        <v>1978</v>
      </c>
      <c r="E306" s="9">
        <v>43768.397916666698</v>
      </c>
      <c r="G306" s="4">
        <v>1</v>
      </c>
      <c r="H306" s="4">
        <v>2</v>
      </c>
      <c r="I306" s="4">
        <v>1</v>
      </c>
      <c r="J306" s="4">
        <v>1</v>
      </c>
      <c r="K306" s="4">
        <v>5</v>
      </c>
      <c r="L306" s="4">
        <v>4</v>
      </c>
      <c r="M306" s="4">
        <v>5</v>
      </c>
      <c r="N306" s="4">
        <v>5</v>
      </c>
      <c r="O306" s="4">
        <v>5</v>
      </c>
      <c r="P306" s="4">
        <v>5</v>
      </c>
      <c r="Q306" s="4">
        <v>5</v>
      </c>
      <c r="R306" s="4">
        <v>5</v>
      </c>
      <c r="S306" s="4">
        <v>5</v>
      </c>
      <c r="T306" s="4">
        <v>1</v>
      </c>
      <c r="U306" s="4">
        <v>1</v>
      </c>
      <c r="V306" s="4">
        <v>5</v>
      </c>
      <c r="W306" s="4">
        <f t="shared" si="25"/>
        <v>56</v>
      </c>
      <c r="X306" s="4">
        <f t="shared" si="26"/>
        <v>1.2943980929678187</v>
      </c>
      <c r="Y306" s="10">
        <f t="shared" si="27"/>
        <v>7.588796185935637</v>
      </c>
    </row>
    <row r="307" spans="1:25" ht="15" customHeight="1" x14ac:dyDescent="0.2">
      <c r="A307" s="4">
        <v>17504</v>
      </c>
      <c r="B307" s="4">
        <v>0</v>
      </c>
      <c r="C307" s="4">
        <f t="shared" si="24"/>
        <v>40</v>
      </c>
      <c r="D307" s="4">
        <v>1979</v>
      </c>
      <c r="E307" s="9">
        <v>43773.702083333301</v>
      </c>
      <c r="F307" s="4" t="s">
        <v>378</v>
      </c>
      <c r="G307" s="4">
        <v>5</v>
      </c>
      <c r="H307" s="4">
        <v>2</v>
      </c>
      <c r="I307" s="4">
        <v>4</v>
      </c>
      <c r="J307" s="4">
        <v>1</v>
      </c>
      <c r="K307" s="4">
        <v>5</v>
      </c>
      <c r="L307" s="4">
        <v>5</v>
      </c>
      <c r="M307" s="4">
        <v>4</v>
      </c>
      <c r="N307" s="4">
        <v>4</v>
      </c>
      <c r="O307" s="4">
        <v>4</v>
      </c>
      <c r="P307" s="4">
        <v>4</v>
      </c>
      <c r="Q307" s="4">
        <v>4</v>
      </c>
      <c r="R307" s="4">
        <v>4</v>
      </c>
      <c r="S307" s="4">
        <v>4</v>
      </c>
      <c r="T307" s="4">
        <v>1</v>
      </c>
      <c r="U307" s="4">
        <v>2</v>
      </c>
      <c r="V307" s="4">
        <v>4</v>
      </c>
      <c r="W307" s="4">
        <f t="shared" si="25"/>
        <v>57</v>
      </c>
      <c r="X307" s="4">
        <f t="shared" si="26"/>
        <v>1.4135876042908222</v>
      </c>
      <c r="Y307" s="10">
        <f t="shared" si="27"/>
        <v>7.8271752085816448</v>
      </c>
    </row>
    <row r="308" spans="1:25" ht="15" customHeight="1" x14ac:dyDescent="0.2">
      <c r="A308" s="4">
        <v>15494</v>
      </c>
      <c r="B308" s="4">
        <v>0</v>
      </c>
      <c r="C308" s="4">
        <f t="shared" si="24"/>
        <v>38</v>
      </c>
      <c r="D308" s="4">
        <v>1981</v>
      </c>
      <c r="E308" s="9">
        <v>43768.706250000003</v>
      </c>
      <c r="F308" s="4" t="s">
        <v>378</v>
      </c>
      <c r="G308" s="4">
        <v>5</v>
      </c>
      <c r="H308" s="4">
        <v>4</v>
      </c>
      <c r="I308" s="4">
        <v>1</v>
      </c>
      <c r="J308" s="4">
        <v>4</v>
      </c>
      <c r="K308" s="4">
        <v>5</v>
      </c>
      <c r="L308" s="4">
        <v>5</v>
      </c>
      <c r="M308" s="4">
        <v>5</v>
      </c>
      <c r="N308" s="4">
        <v>5</v>
      </c>
      <c r="O308" s="4">
        <v>5</v>
      </c>
      <c r="P308" s="4">
        <v>3</v>
      </c>
      <c r="Q308" s="4">
        <v>3</v>
      </c>
      <c r="R308" s="4">
        <v>3</v>
      </c>
      <c r="S308" s="4">
        <v>4</v>
      </c>
      <c r="T308" s="4">
        <v>1</v>
      </c>
      <c r="U308" s="4">
        <v>1</v>
      </c>
      <c r="V308" s="4">
        <v>4</v>
      </c>
      <c r="W308" s="4">
        <f t="shared" si="25"/>
        <v>58</v>
      </c>
      <c r="X308" s="4">
        <f t="shared" si="26"/>
        <v>1.5327771156138259</v>
      </c>
      <c r="Y308" s="10">
        <f t="shared" si="27"/>
        <v>8.0655542312276509</v>
      </c>
    </row>
    <row r="309" spans="1:25" ht="15" customHeight="1" x14ac:dyDescent="0.2">
      <c r="A309" s="4">
        <v>15194</v>
      </c>
      <c r="B309" s="4">
        <v>0</v>
      </c>
      <c r="C309" s="4">
        <f t="shared" si="24"/>
        <v>39</v>
      </c>
      <c r="D309" s="4">
        <v>1980</v>
      </c>
      <c r="E309" s="9">
        <v>43768.509722222203</v>
      </c>
      <c r="G309" s="4">
        <v>5</v>
      </c>
      <c r="H309" s="4">
        <v>5</v>
      </c>
      <c r="I309" s="4">
        <v>2</v>
      </c>
      <c r="J309" s="4">
        <v>2</v>
      </c>
      <c r="K309" s="4">
        <v>3</v>
      </c>
      <c r="L309" s="4">
        <v>5</v>
      </c>
      <c r="M309" s="4">
        <v>3</v>
      </c>
      <c r="N309" s="4">
        <v>5</v>
      </c>
      <c r="O309" s="4">
        <v>5</v>
      </c>
      <c r="P309" s="4">
        <v>3</v>
      </c>
      <c r="Q309" s="4">
        <v>5</v>
      </c>
      <c r="R309" s="4">
        <v>3</v>
      </c>
      <c r="S309" s="4">
        <v>5</v>
      </c>
      <c r="T309" s="4">
        <v>1</v>
      </c>
      <c r="U309" s="4">
        <v>1</v>
      </c>
      <c r="V309" s="4">
        <v>5</v>
      </c>
      <c r="W309" s="4">
        <f t="shared" si="25"/>
        <v>58</v>
      </c>
      <c r="X309" s="4">
        <f t="shared" si="26"/>
        <v>1.5327771156138259</v>
      </c>
      <c r="Y309" s="10">
        <f t="shared" si="27"/>
        <v>8.0655542312276509</v>
      </c>
    </row>
    <row r="310" spans="1:25" ht="15" customHeight="1" x14ac:dyDescent="0.2">
      <c r="A310" s="4">
        <v>15657</v>
      </c>
      <c r="B310" s="4">
        <v>0</v>
      </c>
      <c r="C310" s="4">
        <f t="shared" si="24"/>
        <v>45</v>
      </c>
      <c r="D310" s="4">
        <v>1974</v>
      </c>
      <c r="E310" s="9">
        <v>43768.752777777801</v>
      </c>
      <c r="F310" s="4" t="s">
        <v>485</v>
      </c>
      <c r="G310" s="4">
        <v>5</v>
      </c>
      <c r="H310" s="4">
        <v>5</v>
      </c>
      <c r="I310" s="4">
        <v>5</v>
      </c>
      <c r="J310" s="4">
        <v>1</v>
      </c>
      <c r="K310" s="4">
        <v>3</v>
      </c>
      <c r="L310" s="4">
        <v>5</v>
      </c>
      <c r="M310" s="4">
        <v>5</v>
      </c>
      <c r="N310" s="4">
        <v>5</v>
      </c>
      <c r="O310" s="4">
        <v>5</v>
      </c>
      <c r="P310" s="4">
        <v>1</v>
      </c>
      <c r="Q310" s="4">
        <v>5</v>
      </c>
      <c r="R310" s="4">
        <v>1</v>
      </c>
      <c r="S310" s="4">
        <v>5</v>
      </c>
      <c r="T310" s="4">
        <v>1</v>
      </c>
      <c r="U310" s="4">
        <v>1</v>
      </c>
      <c r="V310" s="4">
        <v>5</v>
      </c>
      <c r="W310" s="4">
        <f t="shared" si="25"/>
        <v>58</v>
      </c>
      <c r="X310" s="4">
        <f t="shared" si="26"/>
        <v>1.5327771156138259</v>
      </c>
      <c r="Y310" s="10">
        <f t="shared" si="27"/>
        <v>8.0655542312276509</v>
      </c>
    </row>
    <row r="311" spans="1:25" ht="15" customHeight="1" x14ac:dyDescent="0.2">
      <c r="A311" s="4">
        <v>14118</v>
      </c>
      <c r="B311" s="4">
        <v>0</v>
      </c>
      <c r="C311" s="4">
        <f t="shared" si="24"/>
        <v>48</v>
      </c>
      <c r="D311" s="4">
        <v>1971</v>
      </c>
      <c r="E311" s="9">
        <v>43767.805555555598</v>
      </c>
      <c r="F311" s="4" t="s">
        <v>378</v>
      </c>
      <c r="G311" s="4">
        <v>5</v>
      </c>
      <c r="H311" s="4">
        <v>4</v>
      </c>
      <c r="I311" s="4">
        <v>4</v>
      </c>
      <c r="J311" s="4">
        <v>1</v>
      </c>
      <c r="K311" s="4">
        <v>5</v>
      </c>
      <c r="L311" s="4">
        <v>5</v>
      </c>
      <c r="M311" s="4">
        <v>1</v>
      </c>
      <c r="N311" s="4">
        <v>5</v>
      </c>
      <c r="O311" s="4">
        <v>5</v>
      </c>
      <c r="P311" s="4">
        <v>1</v>
      </c>
      <c r="Q311" s="4">
        <v>4</v>
      </c>
      <c r="R311" s="4">
        <v>2</v>
      </c>
      <c r="S311" s="4">
        <v>5</v>
      </c>
      <c r="T311" s="4">
        <v>5</v>
      </c>
      <c r="U311" s="4">
        <v>1</v>
      </c>
      <c r="V311" s="4">
        <v>5</v>
      </c>
      <c r="W311" s="4">
        <f t="shared" si="25"/>
        <v>58</v>
      </c>
      <c r="X311" s="4">
        <f t="shared" si="26"/>
        <v>1.5327771156138259</v>
      </c>
      <c r="Y311" s="10">
        <f t="shared" si="27"/>
        <v>8.0655542312276509</v>
      </c>
    </row>
    <row r="312" spans="1:25" ht="15" customHeight="1" x14ac:dyDescent="0.2">
      <c r="A312" s="4">
        <v>14154</v>
      </c>
      <c r="B312" s="4">
        <v>0</v>
      </c>
      <c r="C312" s="4">
        <f t="shared" si="24"/>
        <v>27</v>
      </c>
      <c r="D312" s="4">
        <v>1992</v>
      </c>
      <c r="E312" s="9">
        <v>43767.807638888902</v>
      </c>
      <c r="F312" s="4" t="s">
        <v>378</v>
      </c>
      <c r="G312" s="4">
        <v>5</v>
      </c>
      <c r="H312" s="4">
        <v>1</v>
      </c>
      <c r="I312" s="4">
        <v>1</v>
      </c>
      <c r="J312" s="4">
        <v>1</v>
      </c>
      <c r="K312" s="4">
        <v>5</v>
      </c>
      <c r="L312" s="4">
        <v>5</v>
      </c>
      <c r="M312" s="4">
        <v>5</v>
      </c>
      <c r="N312" s="4">
        <v>5</v>
      </c>
      <c r="O312" s="4">
        <v>5</v>
      </c>
      <c r="P312" s="4">
        <v>4</v>
      </c>
      <c r="Q312" s="4">
        <v>5</v>
      </c>
      <c r="R312" s="4">
        <v>5</v>
      </c>
      <c r="S312" s="4">
        <v>5</v>
      </c>
      <c r="T312" s="4">
        <v>1</v>
      </c>
      <c r="U312" s="4">
        <v>1</v>
      </c>
      <c r="V312" s="4">
        <v>5</v>
      </c>
      <c r="W312" s="4">
        <f t="shared" si="25"/>
        <v>59</v>
      </c>
      <c r="X312" s="4">
        <f t="shared" si="26"/>
        <v>1.6519666269368294</v>
      </c>
      <c r="Y312" s="10">
        <f t="shared" si="27"/>
        <v>8.3039332538736588</v>
      </c>
    </row>
    <row r="313" spans="1:25" ht="15" customHeight="1" x14ac:dyDescent="0.2">
      <c r="A313" s="4">
        <v>14879</v>
      </c>
      <c r="B313" s="4">
        <v>0</v>
      </c>
      <c r="C313" s="4">
        <f t="shared" si="24"/>
        <v>30</v>
      </c>
      <c r="D313" s="4">
        <v>1989</v>
      </c>
      <c r="E313" s="9">
        <v>43768.396527777797</v>
      </c>
      <c r="F313" s="4" t="s">
        <v>378</v>
      </c>
      <c r="G313" s="4">
        <v>4</v>
      </c>
      <c r="H313" s="4">
        <v>2</v>
      </c>
      <c r="I313" s="4">
        <v>1</v>
      </c>
      <c r="J313" s="4">
        <v>1</v>
      </c>
      <c r="K313" s="4">
        <v>4</v>
      </c>
      <c r="L313" s="4">
        <v>5</v>
      </c>
      <c r="M313" s="4">
        <v>5</v>
      </c>
      <c r="N313" s="4">
        <v>5</v>
      </c>
      <c r="O313" s="4">
        <v>5</v>
      </c>
      <c r="P313" s="4">
        <v>1</v>
      </c>
      <c r="Q313" s="4">
        <v>5</v>
      </c>
      <c r="R313" s="4">
        <v>5</v>
      </c>
      <c r="S313" s="4">
        <v>5</v>
      </c>
      <c r="T313" s="4">
        <v>5</v>
      </c>
      <c r="U313" s="4">
        <v>1</v>
      </c>
      <c r="V313" s="4">
        <v>5</v>
      </c>
      <c r="W313" s="4">
        <f t="shared" si="25"/>
        <v>59</v>
      </c>
      <c r="X313" s="4">
        <f t="shared" si="26"/>
        <v>1.6519666269368294</v>
      </c>
      <c r="Y313" s="10">
        <f t="shared" si="27"/>
        <v>8.3039332538736588</v>
      </c>
    </row>
    <row r="314" spans="1:25" ht="15" customHeight="1" x14ac:dyDescent="0.2">
      <c r="A314" s="4">
        <v>18007</v>
      </c>
      <c r="B314" s="4">
        <v>0</v>
      </c>
      <c r="C314" s="4">
        <f t="shared" si="24"/>
        <v>38</v>
      </c>
      <c r="D314" s="4">
        <v>1981</v>
      </c>
      <c r="E314" s="9">
        <v>43776.663888888899</v>
      </c>
      <c r="F314" s="4" t="s">
        <v>377</v>
      </c>
      <c r="G314" s="4">
        <v>1</v>
      </c>
      <c r="H314" s="4">
        <v>3</v>
      </c>
      <c r="I314" s="4">
        <v>2</v>
      </c>
      <c r="J314" s="4">
        <v>1</v>
      </c>
      <c r="K314" s="4">
        <v>5</v>
      </c>
      <c r="L314" s="4">
        <v>5</v>
      </c>
      <c r="M314" s="4">
        <v>5</v>
      </c>
      <c r="N314" s="4">
        <v>5</v>
      </c>
      <c r="O314" s="4">
        <v>5</v>
      </c>
      <c r="P314" s="4">
        <v>2</v>
      </c>
      <c r="Q314" s="4">
        <v>5</v>
      </c>
      <c r="R314" s="4">
        <v>5</v>
      </c>
      <c r="S314" s="4">
        <v>5</v>
      </c>
      <c r="T314" s="4">
        <v>5</v>
      </c>
      <c r="U314" s="4">
        <v>1</v>
      </c>
      <c r="V314" s="4">
        <v>5</v>
      </c>
      <c r="W314" s="4">
        <f t="shared" si="25"/>
        <v>60</v>
      </c>
      <c r="X314" s="4">
        <f t="shared" si="26"/>
        <v>1.7711561382598329</v>
      </c>
      <c r="Y314" s="10">
        <f t="shared" si="27"/>
        <v>8.5423122765196666</v>
      </c>
    </row>
    <row r="315" spans="1:25" ht="15" customHeight="1" x14ac:dyDescent="0.2">
      <c r="A315" s="4">
        <v>16087</v>
      </c>
      <c r="B315" s="4">
        <v>0</v>
      </c>
      <c r="C315" s="4">
        <f t="shared" si="24"/>
        <v>41</v>
      </c>
      <c r="D315" s="4">
        <v>1978</v>
      </c>
      <c r="E315" s="9">
        <v>43769.271527777797</v>
      </c>
      <c r="G315" s="4">
        <v>1</v>
      </c>
      <c r="H315" s="4">
        <v>3</v>
      </c>
      <c r="I315" s="4">
        <v>2</v>
      </c>
      <c r="J315" s="4">
        <v>5</v>
      </c>
      <c r="K315" s="4">
        <v>4</v>
      </c>
      <c r="L315" s="4">
        <v>5</v>
      </c>
      <c r="M315" s="4">
        <v>5</v>
      </c>
      <c r="N315" s="4">
        <v>5</v>
      </c>
      <c r="O315" s="4">
        <v>5</v>
      </c>
      <c r="P315" s="4">
        <v>2</v>
      </c>
      <c r="Q315" s="4">
        <v>4</v>
      </c>
      <c r="R315" s="4">
        <v>4</v>
      </c>
      <c r="S315" s="4">
        <v>5</v>
      </c>
      <c r="T315" s="4">
        <v>4</v>
      </c>
      <c r="U315" s="4">
        <v>2</v>
      </c>
      <c r="V315" s="4">
        <v>4</v>
      </c>
      <c r="W315" s="4">
        <f t="shared" si="25"/>
        <v>60</v>
      </c>
      <c r="X315" s="4">
        <f t="shared" si="26"/>
        <v>1.7711561382598329</v>
      </c>
      <c r="Y315" s="10">
        <f t="shared" si="27"/>
        <v>8.5423122765196666</v>
      </c>
    </row>
    <row r="316" spans="1:25" ht="15" customHeight="1" x14ac:dyDescent="0.2">
      <c r="A316" s="4">
        <v>16080</v>
      </c>
      <c r="B316" s="4">
        <v>0</v>
      </c>
      <c r="C316" s="4">
        <f t="shared" si="24"/>
        <v>26</v>
      </c>
      <c r="D316" s="4">
        <v>1993</v>
      </c>
      <c r="E316" s="9">
        <v>43769.2</v>
      </c>
      <c r="G316" s="4">
        <v>5</v>
      </c>
      <c r="H316" s="4">
        <v>5</v>
      </c>
      <c r="I316" s="4">
        <v>4</v>
      </c>
      <c r="J316" s="4">
        <v>4</v>
      </c>
      <c r="K316" s="4">
        <v>5</v>
      </c>
      <c r="L316" s="4">
        <v>2</v>
      </c>
      <c r="M316" s="4">
        <v>3</v>
      </c>
      <c r="N316" s="4">
        <v>5</v>
      </c>
      <c r="O316" s="4">
        <v>5</v>
      </c>
      <c r="P316" s="4">
        <v>2</v>
      </c>
      <c r="Q316" s="4">
        <v>2</v>
      </c>
      <c r="R316" s="4">
        <v>2</v>
      </c>
      <c r="S316" s="4">
        <v>5</v>
      </c>
      <c r="T316" s="4">
        <v>5</v>
      </c>
      <c r="U316" s="4">
        <v>2</v>
      </c>
      <c r="V316" s="4">
        <v>5</v>
      </c>
      <c r="W316" s="4">
        <f t="shared" si="25"/>
        <v>61</v>
      </c>
      <c r="X316" s="4">
        <f t="shared" si="26"/>
        <v>1.8903456495828366</v>
      </c>
      <c r="Y316" s="10">
        <f t="shared" si="27"/>
        <v>8.7806912991656727</v>
      </c>
    </row>
    <row r="317" spans="1:25" ht="15" customHeight="1" x14ac:dyDescent="0.2">
      <c r="A317" s="4">
        <v>13613</v>
      </c>
      <c r="B317" s="4">
        <v>0</v>
      </c>
      <c r="C317" s="4">
        <f t="shared" si="24"/>
        <v>31</v>
      </c>
      <c r="D317" s="4">
        <v>1988</v>
      </c>
      <c r="E317" s="9">
        <v>43767.565972222197</v>
      </c>
      <c r="G317" s="4">
        <v>5</v>
      </c>
      <c r="H317" s="4">
        <v>2</v>
      </c>
      <c r="I317" s="4">
        <v>1</v>
      </c>
      <c r="J317" s="4">
        <v>5</v>
      </c>
      <c r="K317" s="4">
        <v>5</v>
      </c>
      <c r="L317" s="4">
        <v>5</v>
      </c>
      <c r="M317" s="4">
        <v>5</v>
      </c>
      <c r="N317" s="4">
        <v>5</v>
      </c>
      <c r="O317" s="4">
        <v>5</v>
      </c>
      <c r="P317" s="4">
        <v>1</v>
      </c>
      <c r="Q317" s="4">
        <v>5</v>
      </c>
      <c r="R317" s="4">
        <v>5</v>
      </c>
      <c r="S317" s="4">
        <v>5</v>
      </c>
      <c r="T317" s="4">
        <v>1</v>
      </c>
      <c r="U317" s="4">
        <v>1</v>
      </c>
      <c r="V317" s="4">
        <v>5</v>
      </c>
      <c r="W317" s="4">
        <f t="shared" si="25"/>
        <v>61</v>
      </c>
      <c r="X317" s="4">
        <f t="shared" si="26"/>
        <v>1.8903456495828366</v>
      </c>
      <c r="Y317" s="10">
        <f t="shared" si="27"/>
        <v>8.7806912991656727</v>
      </c>
    </row>
    <row r="318" spans="1:25" ht="15" customHeight="1" x14ac:dyDescent="0.2">
      <c r="A318" s="4">
        <v>17020</v>
      </c>
      <c r="B318" s="4">
        <v>0</v>
      </c>
      <c r="C318" s="4">
        <f t="shared" si="24"/>
        <v>32</v>
      </c>
      <c r="D318" s="4">
        <v>1987</v>
      </c>
      <c r="E318" s="9">
        <v>43771.488888888904</v>
      </c>
      <c r="F318" s="4" t="s">
        <v>378</v>
      </c>
      <c r="G318" s="4">
        <v>5</v>
      </c>
      <c r="H318" s="4">
        <v>1</v>
      </c>
      <c r="I318" s="4">
        <v>2</v>
      </c>
      <c r="J318" s="4">
        <v>1</v>
      </c>
      <c r="K318" s="4">
        <v>5</v>
      </c>
      <c r="L318" s="4">
        <v>5</v>
      </c>
      <c r="M318" s="4">
        <v>5</v>
      </c>
      <c r="N318" s="4">
        <v>5</v>
      </c>
      <c r="O318" s="4">
        <v>5</v>
      </c>
      <c r="P318" s="4">
        <v>5</v>
      </c>
      <c r="Q318" s="4">
        <v>5</v>
      </c>
      <c r="R318" s="4">
        <v>5</v>
      </c>
      <c r="S318" s="4">
        <v>5</v>
      </c>
      <c r="T318" s="4">
        <v>1</v>
      </c>
      <c r="U318" s="4">
        <v>1</v>
      </c>
      <c r="V318" s="4">
        <v>5</v>
      </c>
      <c r="W318" s="4">
        <f t="shared" si="25"/>
        <v>61</v>
      </c>
      <c r="X318" s="4">
        <f t="shared" si="26"/>
        <v>1.8903456495828366</v>
      </c>
      <c r="Y318" s="10">
        <f t="shared" si="27"/>
        <v>8.7806912991656727</v>
      </c>
    </row>
    <row r="319" spans="1:25" ht="15" customHeight="1" x14ac:dyDescent="0.2">
      <c r="A319" s="4">
        <v>18317</v>
      </c>
      <c r="B319" s="4">
        <v>0</v>
      </c>
      <c r="C319" s="4">
        <f t="shared" si="24"/>
        <v>29</v>
      </c>
      <c r="D319" s="4">
        <v>1990</v>
      </c>
      <c r="E319" s="9">
        <v>43779.526388888902</v>
      </c>
      <c r="G319" s="4">
        <v>4</v>
      </c>
      <c r="H319" s="4">
        <v>5</v>
      </c>
      <c r="I319" s="4">
        <v>5</v>
      </c>
      <c r="J319" s="4">
        <v>5</v>
      </c>
      <c r="K319" s="4">
        <v>5</v>
      </c>
      <c r="L319" s="4">
        <v>5</v>
      </c>
      <c r="M319" s="4">
        <v>4</v>
      </c>
      <c r="N319" s="4">
        <v>5</v>
      </c>
      <c r="O319" s="4">
        <v>5</v>
      </c>
      <c r="P319" s="4">
        <v>5</v>
      </c>
      <c r="Q319" s="4">
        <v>5</v>
      </c>
      <c r="R319" s="4">
        <v>5</v>
      </c>
      <c r="S319" s="4">
        <v>5</v>
      </c>
      <c r="T319" s="4">
        <v>5</v>
      </c>
      <c r="U319" s="4">
        <v>5</v>
      </c>
      <c r="V319" s="4">
        <v>5</v>
      </c>
      <c r="W319" s="4">
        <f t="shared" si="25"/>
        <v>78</v>
      </c>
      <c r="X319" s="4">
        <f t="shared" si="26"/>
        <v>3.9165673420738973</v>
      </c>
      <c r="Y319" s="10">
        <f t="shared" si="27"/>
        <v>12.833134684147794</v>
      </c>
    </row>
    <row r="321" spans="1:25" ht="15" customHeight="1" x14ac:dyDescent="0.2">
      <c r="A321" s="3" t="s">
        <v>486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" customHeight="1" x14ac:dyDescent="0.2">
      <c r="A322" s="4">
        <v>18429</v>
      </c>
      <c r="B322" s="4">
        <v>0</v>
      </c>
      <c r="C322" s="4">
        <f t="shared" ref="C322:C354" si="28">(2019-D322)</f>
        <v>58</v>
      </c>
      <c r="D322" s="4">
        <v>1961</v>
      </c>
      <c r="E322" s="9">
        <v>43779.879861111098</v>
      </c>
      <c r="G322" s="4">
        <v>1</v>
      </c>
      <c r="H322" s="4">
        <v>2</v>
      </c>
      <c r="I322" s="4">
        <v>2</v>
      </c>
      <c r="J322" s="4">
        <v>3</v>
      </c>
      <c r="K322" s="4">
        <v>1</v>
      </c>
      <c r="L322" s="4">
        <v>2</v>
      </c>
      <c r="M322" s="4">
        <v>1</v>
      </c>
      <c r="N322" s="4">
        <v>1</v>
      </c>
      <c r="O322" s="4">
        <v>1</v>
      </c>
      <c r="P322" s="4">
        <v>1</v>
      </c>
      <c r="Q322" s="4">
        <v>2</v>
      </c>
      <c r="R322" s="4">
        <v>1</v>
      </c>
      <c r="S322" s="4">
        <v>1</v>
      </c>
      <c r="T322" s="4">
        <v>2</v>
      </c>
      <c r="U322" s="4">
        <v>1</v>
      </c>
      <c r="V322" s="4">
        <v>1</v>
      </c>
      <c r="W322" s="4">
        <f t="shared" ref="W322:W354" si="29">SUM(G322:V322)</f>
        <v>23</v>
      </c>
      <c r="X322" s="4">
        <f t="shared" ref="X322:X354" si="30">(W322-41.55)/9.29</f>
        <v>-1.9967707212055974</v>
      </c>
      <c r="Y322" s="10">
        <f t="shared" ref="Y322:Y354" si="31">(X322*2)+5</f>
        <v>1.0064585575888052</v>
      </c>
    </row>
    <row r="323" spans="1:25" ht="15" customHeight="1" x14ac:dyDescent="0.2">
      <c r="A323" s="4">
        <v>18651</v>
      </c>
      <c r="B323" s="4">
        <v>0</v>
      </c>
      <c r="C323" s="4">
        <f t="shared" si="28"/>
        <v>51</v>
      </c>
      <c r="D323" s="4">
        <v>1968</v>
      </c>
      <c r="E323" s="9">
        <v>43780.661111111098</v>
      </c>
      <c r="G323" s="4">
        <v>1</v>
      </c>
      <c r="H323" s="4">
        <v>5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2</v>
      </c>
      <c r="U323" s="4">
        <v>2</v>
      </c>
      <c r="V323" s="4">
        <v>5</v>
      </c>
      <c r="W323" s="4">
        <f t="shared" si="29"/>
        <v>26</v>
      </c>
      <c r="X323" s="4">
        <f t="shared" si="30"/>
        <v>-1.6738428417653388</v>
      </c>
      <c r="Y323" s="10">
        <f t="shared" si="31"/>
        <v>1.6523143164693224</v>
      </c>
    </row>
    <row r="324" spans="1:25" ht="15" customHeight="1" x14ac:dyDescent="0.2">
      <c r="A324" s="4">
        <v>16578</v>
      </c>
      <c r="B324" s="4">
        <v>0</v>
      </c>
      <c r="C324" s="4">
        <f t="shared" si="28"/>
        <v>55</v>
      </c>
      <c r="D324" s="4">
        <v>1964</v>
      </c>
      <c r="E324" s="9">
        <v>43771.773611111101</v>
      </c>
      <c r="G324" s="4">
        <v>1</v>
      </c>
      <c r="H324" s="4">
        <v>5</v>
      </c>
      <c r="I324" s="4">
        <v>1</v>
      </c>
      <c r="J324" s="4">
        <v>1</v>
      </c>
      <c r="K324" s="4">
        <v>1</v>
      </c>
      <c r="L324" s="4">
        <v>2</v>
      </c>
      <c r="M324" s="4">
        <v>1</v>
      </c>
      <c r="N324" s="4">
        <v>2</v>
      </c>
      <c r="O324" s="4">
        <v>3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  <c r="U324" s="4">
        <v>4</v>
      </c>
      <c r="V324" s="4">
        <v>2</v>
      </c>
      <c r="W324" s="4">
        <f t="shared" si="29"/>
        <v>28</v>
      </c>
      <c r="X324" s="4">
        <f t="shared" si="30"/>
        <v>-1.4585575888051667</v>
      </c>
      <c r="Y324" s="10">
        <f t="shared" si="31"/>
        <v>2.0828848223896665</v>
      </c>
    </row>
    <row r="325" spans="1:25" ht="15" customHeight="1" x14ac:dyDescent="0.2">
      <c r="A325" s="4">
        <v>15042</v>
      </c>
      <c r="B325" s="4">
        <v>0</v>
      </c>
      <c r="C325" s="4">
        <f t="shared" si="28"/>
        <v>63</v>
      </c>
      <c r="D325" s="4">
        <v>1956</v>
      </c>
      <c r="E325" s="9">
        <v>43768.471527777801</v>
      </c>
      <c r="F325" s="4" t="s">
        <v>361</v>
      </c>
      <c r="G325" s="4">
        <v>5</v>
      </c>
      <c r="H325" s="4">
        <v>2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5</v>
      </c>
      <c r="U325" s="4">
        <v>4</v>
      </c>
      <c r="V325" s="4">
        <v>3</v>
      </c>
      <c r="W325" s="4">
        <f t="shared" si="29"/>
        <v>30</v>
      </c>
      <c r="X325" s="4">
        <f t="shared" si="30"/>
        <v>-1.2432723358449944</v>
      </c>
      <c r="Y325" s="10">
        <f t="shared" si="31"/>
        <v>2.5134553283100112</v>
      </c>
    </row>
    <row r="326" spans="1:25" ht="15" customHeight="1" x14ac:dyDescent="0.2">
      <c r="A326" s="4">
        <v>16991</v>
      </c>
      <c r="B326" s="4">
        <v>0</v>
      </c>
      <c r="C326" s="4">
        <f t="shared" si="28"/>
        <v>62</v>
      </c>
      <c r="D326" s="4">
        <v>1957</v>
      </c>
      <c r="E326" s="9">
        <v>43771.461111111101</v>
      </c>
      <c r="G326" s="4">
        <v>2</v>
      </c>
      <c r="H326" s="4">
        <v>5</v>
      </c>
      <c r="I326" s="4">
        <v>1</v>
      </c>
      <c r="J326" s="4">
        <v>4</v>
      </c>
      <c r="K326" s="4">
        <v>1</v>
      </c>
      <c r="L326" s="4">
        <v>1</v>
      </c>
      <c r="M326" s="4">
        <v>1</v>
      </c>
      <c r="N326" s="4">
        <v>2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2</v>
      </c>
      <c r="U326" s="4">
        <v>2</v>
      </c>
      <c r="V326" s="4">
        <v>5</v>
      </c>
      <c r="W326" s="4">
        <f t="shared" si="29"/>
        <v>31</v>
      </c>
      <c r="X326" s="4">
        <f t="shared" si="30"/>
        <v>-1.1356297093649084</v>
      </c>
      <c r="Y326" s="10">
        <f t="shared" si="31"/>
        <v>2.7287405812701833</v>
      </c>
    </row>
    <row r="327" spans="1:25" ht="15" customHeight="1" x14ac:dyDescent="0.2">
      <c r="A327" s="4">
        <v>14077</v>
      </c>
      <c r="B327" s="4">
        <v>0</v>
      </c>
      <c r="C327" s="4">
        <f t="shared" si="28"/>
        <v>58</v>
      </c>
      <c r="D327" s="4">
        <v>1961</v>
      </c>
      <c r="E327" s="9">
        <v>43767.818055555603</v>
      </c>
      <c r="F327" s="4" t="s">
        <v>408</v>
      </c>
      <c r="G327" s="4">
        <v>5</v>
      </c>
      <c r="H327" s="4">
        <v>1</v>
      </c>
      <c r="I327" s="4">
        <v>1</v>
      </c>
      <c r="J327" s="4">
        <v>2</v>
      </c>
      <c r="K327" s="4">
        <v>3</v>
      </c>
      <c r="L327" s="4">
        <v>3</v>
      </c>
      <c r="M327" s="4">
        <v>1</v>
      </c>
      <c r="N327" s="4">
        <v>2</v>
      </c>
      <c r="O327" s="4">
        <v>3</v>
      </c>
      <c r="P327" s="4">
        <v>1</v>
      </c>
      <c r="Q327" s="4">
        <v>1</v>
      </c>
      <c r="R327" s="4">
        <v>1</v>
      </c>
      <c r="S327" s="4">
        <v>2</v>
      </c>
      <c r="T327" s="4">
        <v>1</v>
      </c>
      <c r="U327" s="4">
        <v>2</v>
      </c>
      <c r="V327" s="4">
        <v>3</v>
      </c>
      <c r="W327" s="4">
        <f t="shared" si="29"/>
        <v>32</v>
      </c>
      <c r="X327" s="4">
        <f t="shared" si="30"/>
        <v>-1.0279870828848221</v>
      </c>
      <c r="Y327" s="10">
        <f t="shared" si="31"/>
        <v>2.9440258342303558</v>
      </c>
    </row>
    <row r="328" spans="1:25" ht="15" customHeight="1" x14ac:dyDescent="0.2">
      <c r="A328" s="4">
        <v>14152</v>
      </c>
      <c r="B328" s="4">
        <v>0</v>
      </c>
      <c r="C328" s="4">
        <f t="shared" si="28"/>
        <v>64</v>
      </c>
      <c r="D328" s="4">
        <v>1955</v>
      </c>
      <c r="E328" s="9">
        <v>43767.815277777801</v>
      </c>
      <c r="F328" s="4" t="s">
        <v>487</v>
      </c>
      <c r="G328" s="4">
        <v>1</v>
      </c>
      <c r="H328" s="4">
        <v>4</v>
      </c>
      <c r="I328" s="4">
        <v>1</v>
      </c>
      <c r="J328" s="4">
        <v>2</v>
      </c>
      <c r="K328" s="4">
        <v>3</v>
      </c>
      <c r="L328" s="4">
        <v>2</v>
      </c>
      <c r="M328" s="4">
        <v>2</v>
      </c>
      <c r="N328" s="4">
        <v>2</v>
      </c>
      <c r="O328" s="4">
        <v>2</v>
      </c>
      <c r="P328" s="4">
        <v>2</v>
      </c>
      <c r="Q328" s="4">
        <v>2</v>
      </c>
      <c r="R328" s="4">
        <v>2</v>
      </c>
      <c r="S328" s="4">
        <v>2</v>
      </c>
      <c r="T328" s="4">
        <v>2</v>
      </c>
      <c r="U328" s="4">
        <v>2</v>
      </c>
      <c r="V328" s="4">
        <v>3</v>
      </c>
      <c r="W328" s="4">
        <f t="shared" si="29"/>
        <v>34</v>
      </c>
      <c r="X328" s="4">
        <f t="shared" si="30"/>
        <v>-0.8127018299246499</v>
      </c>
      <c r="Y328" s="10">
        <f t="shared" si="31"/>
        <v>3.3745963401507</v>
      </c>
    </row>
    <row r="329" spans="1:25" ht="15" customHeight="1" x14ac:dyDescent="0.2">
      <c r="A329" s="4">
        <v>17471</v>
      </c>
      <c r="B329" s="4">
        <v>0</v>
      </c>
      <c r="C329" s="4">
        <f t="shared" si="28"/>
        <v>55</v>
      </c>
      <c r="D329" s="4">
        <v>1964</v>
      </c>
      <c r="E329" s="9">
        <v>43773.599305555603</v>
      </c>
      <c r="F329" s="4" t="s">
        <v>361</v>
      </c>
      <c r="G329" s="4">
        <v>5</v>
      </c>
      <c r="H329" s="4">
        <v>4</v>
      </c>
      <c r="I329" s="4">
        <v>1</v>
      </c>
      <c r="J329" s="4">
        <v>5</v>
      </c>
      <c r="K329" s="4">
        <v>3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3</v>
      </c>
      <c r="T329" s="4">
        <v>4</v>
      </c>
      <c r="U329" s="4">
        <v>2</v>
      </c>
      <c r="V329" s="4">
        <v>1</v>
      </c>
      <c r="W329" s="4">
        <f t="shared" si="29"/>
        <v>35</v>
      </c>
      <c r="X329" s="4">
        <f t="shared" si="30"/>
        <v>-0.70505920344456385</v>
      </c>
      <c r="Y329" s="10">
        <f t="shared" si="31"/>
        <v>3.5898815931108725</v>
      </c>
    </row>
    <row r="330" spans="1:25" ht="15" customHeight="1" x14ac:dyDescent="0.2">
      <c r="A330" s="4">
        <v>15113</v>
      </c>
      <c r="B330" s="4">
        <v>0</v>
      </c>
      <c r="C330" s="4">
        <f t="shared" si="28"/>
        <v>60</v>
      </c>
      <c r="D330" s="4">
        <v>1959</v>
      </c>
      <c r="E330" s="9">
        <v>43768.472916666702</v>
      </c>
      <c r="F330" s="4" t="s">
        <v>377</v>
      </c>
      <c r="G330" s="4">
        <v>3</v>
      </c>
      <c r="H330" s="4">
        <v>5</v>
      </c>
      <c r="I330" s="4">
        <v>1</v>
      </c>
      <c r="J330" s="4">
        <v>1</v>
      </c>
      <c r="K330" s="4">
        <v>2</v>
      </c>
      <c r="L330" s="4">
        <v>2</v>
      </c>
      <c r="M330" s="4">
        <v>1</v>
      </c>
      <c r="N330" s="4">
        <v>4</v>
      </c>
      <c r="O330" s="4">
        <v>4</v>
      </c>
      <c r="P330" s="4">
        <v>1</v>
      </c>
      <c r="Q330" s="4">
        <v>1</v>
      </c>
      <c r="R330" s="4">
        <v>1</v>
      </c>
      <c r="S330" s="4">
        <v>1</v>
      </c>
      <c r="T330" s="4">
        <v>5</v>
      </c>
      <c r="U330" s="4">
        <v>1</v>
      </c>
      <c r="V330" s="4">
        <v>3</v>
      </c>
      <c r="W330" s="4">
        <f t="shared" si="29"/>
        <v>36</v>
      </c>
      <c r="X330" s="4">
        <f t="shared" si="30"/>
        <v>-0.5974165769644777</v>
      </c>
      <c r="Y330" s="10">
        <f t="shared" si="31"/>
        <v>3.8051668460710446</v>
      </c>
    </row>
    <row r="331" spans="1:25" ht="15" customHeight="1" x14ac:dyDescent="0.2">
      <c r="A331" s="4">
        <v>14718</v>
      </c>
      <c r="B331" s="4">
        <v>0</v>
      </c>
      <c r="C331" s="4">
        <f t="shared" si="28"/>
        <v>54</v>
      </c>
      <c r="D331" s="4">
        <v>1965</v>
      </c>
      <c r="E331" s="9">
        <v>43768.331944444399</v>
      </c>
      <c r="F331" s="4" t="s">
        <v>488</v>
      </c>
      <c r="G331" s="4">
        <v>2</v>
      </c>
      <c r="H331" s="4">
        <v>5</v>
      </c>
      <c r="I331" s="4">
        <v>1</v>
      </c>
      <c r="J331" s="4">
        <v>2</v>
      </c>
      <c r="K331" s="4">
        <v>1</v>
      </c>
      <c r="L331" s="4">
        <v>4</v>
      </c>
      <c r="M331" s="4">
        <v>1</v>
      </c>
      <c r="N331" s="4">
        <v>4</v>
      </c>
      <c r="O331" s="4">
        <v>3</v>
      </c>
      <c r="P331" s="4">
        <v>1</v>
      </c>
      <c r="Q331" s="4">
        <v>1</v>
      </c>
      <c r="R331" s="4">
        <v>1</v>
      </c>
      <c r="S331" s="4">
        <v>4</v>
      </c>
      <c r="T331" s="4">
        <v>1</v>
      </c>
      <c r="U331" s="4">
        <v>5</v>
      </c>
      <c r="V331" s="4">
        <v>1</v>
      </c>
      <c r="W331" s="4">
        <f t="shared" si="29"/>
        <v>37</v>
      </c>
      <c r="X331" s="4">
        <f t="shared" si="30"/>
        <v>-0.48977395048439154</v>
      </c>
      <c r="Y331" s="10">
        <f t="shared" si="31"/>
        <v>4.0204520990312167</v>
      </c>
    </row>
    <row r="332" spans="1:25" ht="15" customHeight="1" x14ac:dyDescent="0.2">
      <c r="A332" s="4">
        <v>16783</v>
      </c>
      <c r="B332" s="4">
        <v>0</v>
      </c>
      <c r="C332" s="4">
        <f t="shared" si="28"/>
        <v>51</v>
      </c>
      <c r="D332" s="4">
        <v>1968</v>
      </c>
      <c r="E332" s="9">
        <v>43770.573611111096</v>
      </c>
      <c r="F332" s="4" t="s">
        <v>489</v>
      </c>
      <c r="G332" s="4">
        <v>5</v>
      </c>
      <c r="H332" s="4">
        <v>5</v>
      </c>
      <c r="I332" s="4">
        <v>1</v>
      </c>
      <c r="J332" s="4">
        <v>2</v>
      </c>
      <c r="K332" s="4">
        <v>1</v>
      </c>
      <c r="L332" s="4">
        <v>1</v>
      </c>
      <c r="M332" s="4">
        <v>1</v>
      </c>
      <c r="N332" s="4">
        <v>2</v>
      </c>
      <c r="O332" s="4">
        <v>2</v>
      </c>
      <c r="P332" s="4">
        <v>1</v>
      </c>
      <c r="Q332" s="4">
        <v>1</v>
      </c>
      <c r="R332" s="4">
        <v>1</v>
      </c>
      <c r="S332" s="4">
        <v>1</v>
      </c>
      <c r="T332" s="4">
        <v>5</v>
      </c>
      <c r="U332" s="4">
        <v>4</v>
      </c>
      <c r="V332" s="4">
        <v>5</v>
      </c>
      <c r="W332" s="4">
        <f t="shared" si="29"/>
        <v>38</v>
      </c>
      <c r="X332" s="4">
        <f t="shared" si="30"/>
        <v>-0.38213132400430544</v>
      </c>
      <c r="Y332" s="10">
        <f t="shared" si="31"/>
        <v>4.2357373519913892</v>
      </c>
    </row>
    <row r="333" spans="1:25" ht="15" customHeight="1" x14ac:dyDescent="0.2">
      <c r="A333" s="4">
        <v>13889</v>
      </c>
      <c r="B333" s="4">
        <v>0</v>
      </c>
      <c r="C333" s="4">
        <f t="shared" si="28"/>
        <v>56</v>
      </c>
      <c r="D333" s="4">
        <v>1963</v>
      </c>
      <c r="E333" s="9">
        <v>43767.707638888904</v>
      </c>
      <c r="F333" s="4" t="s">
        <v>490</v>
      </c>
      <c r="G333" s="4">
        <v>2</v>
      </c>
      <c r="H333" s="4">
        <v>5</v>
      </c>
      <c r="I333" s="4">
        <v>1</v>
      </c>
      <c r="J333" s="4">
        <v>2</v>
      </c>
      <c r="K333" s="4">
        <v>2</v>
      </c>
      <c r="L333" s="4">
        <v>2</v>
      </c>
      <c r="M333" s="4">
        <v>2</v>
      </c>
      <c r="N333" s="4">
        <v>2</v>
      </c>
      <c r="O333" s="4">
        <v>2</v>
      </c>
      <c r="P333" s="4">
        <v>1</v>
      </c>
      <c r="Q333" s="4">
        <v>2</v>
      </c>
      <c r="R333" s="4">
        <v>1</v>
      </c>
      <c r="S333" s="4">
        <v>4</v>
      </c>
      <c r="T333" s="4">
        <v>1</v>
      </c>
      <c r="U333" s="4">
        <v>4</v>
      </c>
      <c r="V333" s="4">
        <v>5</v>
      </c>
      <c r="W333" s="4">
        <f t="shared" si="29"/>
        <v>38</v>
      </c>
      <c r="X333" s="4">
        <f t="shared" si="30"/>
        <v>-0.38213132400430544</v>
      </c>
      <c r="Y333" s="10">
        <f t="shared" si="31"/>
        <v>4.2357373519913892</v>
      </c>
    </row>
    <row r="334" spans="1:25" ht="15" customHeight="1" x14ac:dyDescent="0.2">
      <c r="A334" s="4">
        <v>17764</v>
      </c>
      <c r="B334" s="4">
        <v>0</v>
      </c>
      <c r="C334" s="4">
        <f t="shared" si="28"/>
        <v>56</v>
      </c>
      <c r="D334" s="4">
        <v>1963</v>
      </c>
      <c r="E334" s="9">
        <v>43775.5222222222</v>
      </c>
      <c r="F334" s="4" t="s">
        <v>361</v>
      </c>
      <c r="G334" s="4">
        <v>2</v>
      </c>
      <c r="H334" s="4">
        <v>5</v>
      </c>
      <c r="I334" s="4">
        <v>1</v>
      </c>
      <c r="J334" s="4">
        <v>4</v>
      </c>
      <c r="K334" s="4">
        <v>2</v>
      </c>
      <c r="L334" s="4">
        <v>1</v>
      </c>
      <c r="M334" s="4">
        <v>1</v>
      </c>
      <c r="N334" s="4">
        <v>2</v>
      </c>
      <c r="O334" s="4">
        <v>3</v>
      </c>
      <c r="P334" s="4">
        <v>1</v>
      </c>
      <c r="Q334" s="4">
        <v>1</v>
      </c>
      <c r="R334" s="4">
        <v>1</v>
      </c>
      <c r="S334" s="4">
        <v>4</v>
      </c>
      <c r="T334" s="4">
        <v>1</v>
      </c>
      <c r="U334" s="4">
        <v>4</v>
      </c>
      <c r="V334" s="4">
        <v>5</v>
      </c>
      <c r="W334" s="4">
        <f t="shared" si="29"/>
        <v>38</v>
      </c>
      <c r="X334" s="4">
        <f t="shared" si="30"/>
        <v>-0.38213132400430544</v>
      </c>
      <c r="Y334" s="10">
        <f t="shared" si="31"/>
        <v>4.2357373519913892</v>
      </c>
    </row>
    <row r="335" spans="1:25" ht="15" customHeight="1" x14ac:dyDescent="0.2">
      <c r="A335" s="4">
        <v>17273</v>
      </c>
      <c r="B335" s="4">
        <v>0</v>
      </c>
      <c r="C335" s="4">
        <f t="shared" si="28"/>
        <v>67</v>
      </c>
      <c r="D335" s="4">
        <v>1952</v>
      </c>
      <c r="E335" s="9">
        <v>43772.724305555603</v>
      </c>
      <c r="F335" s="4" t="s">
        <v>491</v>
      </c>
      <c r="G335" s="4">
        <v>1</v>
      </c>
      <c r="H335" s="4">
        <v>5</v>
      </c>
      <c r="I335" s="4">
        <v>1</v>
      </c>
      <c r="J335" s="4">
        <v>2</v>
      </c>
      <c r="K335" s="4">
        <v>2</v>
      </c>
      <c r="L335" s="4">
        <v>3</v>
      </c>
      <c r="M335" s="4">
        <v>2</v>
      </c>
      <c r="N335" s="4">
        <v>3</v>
      </c>
      <c r="O335" s="4">
        <v>3</v>
      </c>
      <c r="P335" s="4">
        <v>1</v>
      </c>
      <c r="Q335" s="4">
        <v>2</v>
      </c>
      <c r="R335" s="4">
        <v>1</v>
      </c>
      <c r="S335" s="4">
        <v>4</v>
      </c>
      <c r="T335" s="4">
        <v>1</v>
      </c>
      <c r="U335" s="4">
        <v>2</v>
      </c>
      <c r="V335" s="4">
        <v>5</v>
      </c>
      <c r="W335" s="4">
        <f t="shared" si="29"/>
        <v>38</v>
      </c>
      <c r="X335" s="4">
        <f t="shared" si="30"/>
        <v>-0.38213132400430544</v>
      </c>
      <c r="Y335" s="10">
        <f t="shared" si="31"/>
        <v>4.2357373519913892</v>
      </c>
    </row>
    <row r="336" spans="1:25" ht="15" customHeight="1" x14ac:dyDescent="0.2">
      <c r="A336" s="4">
        <v>17880</v>
      </c>
      <c r="B336" s="4">
        <v>0</v>
      </c>
      <c r="C336" s="4">
        <f t="shared" si="28"/>
        <v>60</v>
      </c>
      <c r="D336" s="4">
        <v>1959</v>
      </c>
      <c r="E336" s="9">
        <v>43775.786111111098</v>
      </c>
      <c r="F336" s="4" t="s">
        <v>492</v>
      </c>
      <c r="G336" s="4">
        <v>2</v>
      </c>
      <c r="H336" s="4">
        <v>5</v>
      </c>
      <c r="I336" s="4">
        <v>1</v>
      </c>
      <c r="J336" s="4">
        <v>4</v>
      </c>
      <c r="K336" s="4">
        <v>2</v>
      </c>
      <c r="L336" s="4">
        <v>1</v>
      </c>
      <c r="M336" s="4">
        <v>1</v>
      </c>
      <c r="N336" s="4">
        <v>2</v>
      </c>
      <c r="O336" s="4">
        <v>3</v>
      </c>
      <c r="P336" s="4">
        <v>1</v>
      </c>
      <c r="Q336" s="4">
        <v>1</v>
      </c>
      <c r="R336" s="4">
        <v>1</v>
      </c>
      <c r="S336" s="4">
        <v>3</v>
      </c>
      <c r="T336" s="4">
        <v>5</v>
      </c>
      <c r="U336" s="4">
        <v>4</v>
      </c>
      <c r="V336" s="4">
        <v>3</v>
      </c>
      <c r="W336" s="4">
        <f t="shared" si="29"/>
        <v>39</v>
      </c>
      <c r="X336" s="4">
        <f t="shared" si="30"/>
        <v>-0.27448869752421928</v>
      </c>
      <c r="Y336" s="10">
        <f t="shared" si="31"/>
        <v>4.4510226049515618</v>
      </c>
    </row>
    <row r="337" spans="1:25" ht="15" customHeight="1" x14ac:dyDescent="0.2">
      <c r="A337" s="4">
        <v>16792</v>
      </c>
      <c r="B337" s="4">
        <v>0</v>
      </c>
      <c r="C337" s="4">
        <f t="shared" si="28"/>
        <v>64</v>
      </c>
      <c r="D337" s="4">
        <v>1955</v>
      </c>
      <c r="E337" s="9">
        <v>43770.607638888898</v>
      </c>
      <c r="F337" s="4" t="s">
        <v>493</v>
      </c>
      <c r="G337" s="4">
        <v>1</v>
      </c>
      <c r="H337" s="4">
        <v>5</v>
      </c>
      <c r="I337" s="4">
        <v>1</v>
      </c>
      <c r="J337" s="4">
        <v>5</v>
      </c>
      <c r="K337" s="4">
        <v>1</v>
      </c>
      <c r="L337" s="4">
        <v>4</v>
      </c>
      <c r="M337" s="4">
        <v>1</v>
      </c>
      <c r="N337" s="4">
        <v>4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5</v>
      </c>
      <c r="U337" s="4">
        <v>2</v>
      </c>
      <c r="V337" s="4">
        <v>5</v>
      </c>
      <c r="W337" s="4">
        <f t="shared" si="29"/>
        <v>39</v>
      </c>
      <c r="X337" s="4">
        <f t="shared" si="30"/>
        <v>-0.27448869752421928</v>
      </c>
      <c r="Y337" s="10">
        <f t="shared" si="31"/>
        <v>4.4510226049515618</v>
      </c>
    </row>
    <row r="338" spans="1:25" ht="15" customHeight="1" x14ac:dyDescent="0.2">
      <c r="A338" s="4">
        <v>13822</v>
      </c>
      <c r="B338" s="4">
        <v>0</v>
      </c>
      <c r="C338" s="4">
        <f t="shared" si="28"/>
        <v>61</v>
      </c>
      <c r="D338" s="4">
        <v>1958</v>
      </c>
      <c r="E338" s="9">
        <v>43767.923611111102</v>
      </c>
      <c r="F338" s="4" t="s">
        <v>378</v>
      </c>
      <c r="G338" s="4">
        <v>5</v>
      </c>
      <c r="H338" s="4">
        <v>2</v>
      </c>
      <c r="I338" s="4">
        <v>4</v>
      </c>
      <c r="J338" s="4">
        <v>4</v>
      </c>
      <c r="K338" s="4">
        <v>2</v>
      </c>
      <c r="L338" s="4">
        <v>3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2</v>
      </c>
      <c r="S338" s="4">
        <v>4</v>
      </c>
      <c r="T338" s="4">
        <v>2</v>
      </c>
      <c r="U338" s="4">
        <v>2</v>
      </c>
      <c r="V338" s="4">
        <v>5</v>
      </c>
      <c r="W338" s="4">
        <f t="shared" si="29"/>
        <v>40</v>
      </c>
      <c r="X338" s="4">
        <f t="shared" si="30"/>
        <v>-0.16684607104413318</v>
      </c>
      <c r="Y338" s="10">
        <f t="shared" si="31"/>
        <v>4.6663078579117334</v>
      </c>
    </row>
    <row r="339" spans="1:25" ht="15" customHeight="1" x14ac:dyDescent="0.2">
      <c r="A339" s="4">
        <v>14710</v>
      </c>
      <c r="B339" s="4">
        <v>0</v>
      </c>
      <c r="C339" s="4">
        <f t="shared" si="28"/>
        <v>52</v>
      </c>
      <c r="D339" s="4">
        <v>1967</v>
      </c>
      <c r="E339" s="9">
        <v>43769.663194444402</v>
      </c>
      <c r="F339" s="4" t="s">
        <v>361</v>
      </c>
      <c r="G339" s="4">
        <v>2</v>
      </c>
      <c r="H339" s="4">
        <v>4</v>
      </c>
      <c r="I339" s="4">
        <v>2</v>
      </c>
      <c r="J339" s="4">
        <v>2</v>
      </c>
      <c r="K339" s="4">
        <v>4</v>
      </c>
      <c r="L339" s="4">
        <v>4</v>
      </c>
      <c r="M339" s="4">
        <v>2</v>
      </c>
      <c r="N339" s="4">
        <v>4</v>
      </c>
      <c r="O339" s="4">
        <v>3</v>
      </c>
      <c r="P339" s="4">
        <v>1</v>
      </c>
      <c r="Q339" s="4">
        <v>1</v>
      </c>
      <c r="R339" s="4">
        <v>1</v>
      </c>
      <c r="S339" s="4">
        <v>2</v>
      </c>
      <c r="T339" s="4">
        <v>5</v>
      </c>
      <c r="U339" s="4">
        <v>2</v>
      </c>
      <c r="V339" s="4">
        <v>3</v>
      </c>
      <c r="W339" s="4">
        <f t="shared" si="29"/>
        <v>42</v>
      </c>
      <c r="X339" s="4">
        <f t="shared" si="30"/>
        <v>4.8439181916039062E-2</v>
      </c>
      <c r="Y339" s="10">
        <f t="shared" si="31"/>
        <v>5.0968783638320785</v>
      </c>
    </row>
    <row r="340" spans="1:25" ht="15" customHeight="1" x14ac:dyDescent="0.2">
      <c r="A340" s="4">
        <v>17603</v>
      </c>
      <c r="B340" s="4">
        <v>0</v>
      </c>
      <c r="C340" s="4">
        <f t="shared" si="28"/>
        <v>68</v>
      </c>
      <c r="D340" s="4">
        <v>1951</v>
      </c>
      <c r="E340" s="9">
        <v>43774.534722222197</v>
      </c>
      <c r="F340" s="4" t="s">
        <v>494</v>
      </c>
      <c r="G340" s="4">
        <v>2</v>
      </c>
      <c r="H340" s="4">
        <v>4</v>
      </c>
      <c r="I340" s="4">
        <v>5</v>
      </c>
      <c r="J340" s="4">
        <v>1</v>
      </c>
      <c r="K340" s="4">
        <v>1</v>
      </c>
      <c r="L340" s="4">
        <v>5</v>
      </c>
      <c r="M340" s="4">
        <v>3</v>
      </c>
      <c r="N340" s="4">
        <v>3</v>
      </c>
      <c r="O340" s="4">
        <v>3</v>
      </c>
      <c r="P340" s="4">
        <v>1</v>
      </c>
      <c r="Q340" s="4">
        <v>3</v>
      </c>
      <c r="R340" s="4">
        <v>2</v>
      </c>
      <c r="S340" s="4">
        <v>5</v>
      </c>
      <c r="T340" s="4">
        <v>1</v>
      </c>
      <c r="U340" s="4">
        <v>1</v>
      </c>
      <c r="V340" s="4">
        <v>2</v>
      </c>
      <c r="W340" s="4">
        <f t="shared" si="29"/>
        <v>42</v>
      </c>
      <c r="X340" s="4">
        <f t="shared" si="30"/>
        <v>4.8439181916039062E-2</v>
      </c>
      <c r="Y340" s="10">
        <f t="shared" si="31"/>
        <v>5.0968783638320785</v>
      </c>
    </row>
    <row r="341" spans="1:25" ht="15" customHeight="1" x14ac:dyDescent="0.2">
      <c r="A341" s="4">
        <v>15682</v>
      </c>
      <c r="B341" s="4">
        <v>0</v>
      </c>
      <c r="C341" s="4">
        <f t="shared" si="28"/>
        <v>69</v>
      </c>
      <c r="D341" s="4">
        <v>1950</v>
      </c>
      <c r="E341" s="9">
        <v>43768.7680555556</v>
      </c>
      <c r="F341" s="4" t="s">
        <v>495</v>
      </c>
      <c r="G341" s="4">
        <v>2</v>
      </c>
      <c r="H341" s="4">
        <v>4</v>
      </c>
      <c r="I341" s="4">
        <v>2</v>
      </c>
      <c r="J341" s="4">
        <v>1</v>
      </c>
      <c r="K341" s="4">
        <v>2</v>
      </c>
      <c r="L341" s="4">
        <v>4</v>
      </c>
      <c r="M341" s="4">
        <v>4</v>
      </c>
      <c r="N341" s="4">
        <v>2</v>
      </c>
      <c r="O341" s="4">
        <v>3</v>
      </c>
      <c r="P341" s="4">
        <v>1</v>
      </c>
      <c r="Q341" s="4">
        <v>4</v>
      </c>
      <c r="R341" s="4">
        <v>2</v>
      </c>
      <c r="S341" s="4">
        <v>5</v>
      </c>
      <c r="T341" s="4">
        <v>1</v>
      </c>
      <c r="U341" s="4">
        <v>1</v>
      </c>
      <c r="V341" s="4">
        <v>5</v>
      </c>
      <c r="W341" s="4">
        <f t="shared" si="29"/>
        <v>43</v>
      </c>
      <c r="X341" s="4">
        <f t="shared" si="30"/>
        <v>0.15608180839612518</v>
      </c>
      <c r="Y341" s="10">
        <f t="shared" si="31"/>
        <v>5.3121636167922501</v>
      </c>
    </row>
    <row r="342" spans="1:25" ht="15" customHeight="1" x14ac:dyDescent="0.2">
      <c r="A342" s="4">
        <v>14088</v>
      </c>
      <c r="B342" s="4">
        <v>0</v>
      </c>
      <c r="C342" s="4">
        <f t="shared" si="28"/>
        <v>62</v>
      </c>
      <c r="D342" s="4">
        <v>1957</v>
      </c>
      <c r="E342" s="9">
        <v>43767.805555555598</v>
      </c>
      <c r="F342" s="4" t="s">
        <v>496</v>
      </c>
      <c r="G342" s="4">
        <v>2</v>
      </c>
      <c r="H342" s="4">
        <v>5</v>
      </c>
      <c r="I342" s="4">
        <v>1</v>
      </c>
      <c r="J342" s="4">
        <v>5</v>
      </c>
      <c r="K342" s="4">
        <v>1</v>
      </c>
      <c r="L342" s="4">
        <v>2</v>
      </c>
      <c r="M342" s="4">
        <v>3</v>
      </c>
      <c r="N342" s="4">
        <v>3</v>
      </c>
      <c r="O342" s="4">
        <v>3</v>
      </c>
      <c r="P342" s="4">
        <v>1</v>
      </c>
      <c r="Q342" s="4">
        <v>1</v>
      </c>
      <c r="R342" s="4">
        <v>1</v>
      </c>
      <c r="S342" s="4">
        <v>5</v>
      </c>
      <c r="T342" s="4">
        <v>5</v>
      </c>
      <c r="U342" s="4">
        <v>1</v>
      </c>
      <c r="V342" s="4">
        <v>5</v>
      </c>
      <c r="W342" s="4">
        <f t="shared" si="29"/>
        <v>44</v>
      </c>
      <c r="X342" s="4">
        <f t="shared" si="30"/>
        <v>0.26372443487621133</v>
      </c>
      <c r="Y342" s="10">
        <f t="shared" si="31"/>
        <v>5.5274488697524227</v>
      </c>
    </row>
    <row r="343" spans="1:25" ht="15" customHeight="1" x14ac:dyDescent="0.2">
      <c r="A343" s="4">
        <v>17995</v>
      </c>
      <c r="B343" s="4">
        <v>0</v>
      </c>
      <c r="C343" s="4">
        <f t="shared" si="28"/>
        <v>52</v>
      </c>
      <c r="D343" s="4">
        <v>1967</v>
      </c>
      <c r="E343" s="9">
        <v>43776.612500000003</v>
      </c>
      <c r="F343" s="4" t="s">
        <v>377</v>
      </c>
      <c r="G343" s="4">
        <v>2</v>
      </c>
      <c r="H343" s="4">
        <v>5</v>
      </c>
      <c r="I343" s="4">
        <v>2</v>
      </c>
      <c r="J343" s="4">
        <v>2</v>
      </c>
      <c r="K343" s="4">
        <v>4</v>
      </c>
      <c r="L343" s="4">
        <v>4</v>
      </c>
      <c r="M343" s="4">
        <v>4</v>
      </c>
      <c r="N343" s="4">
        <v>4</v>
      </c>
      <c r="O343" s="4">
        <v>4</v>
      </c>
      <c r="P343" s="4">
        <v>2</v>
      </c>
      <c r="Q343" s="4">
        <v>2</v>
      </c>
      <c r="R343" s="4">
        <v>2</v>
      </c>
      <c r="S343" s="4">
        <v>4</v>
      </c>
      <c r="T343" s="4">
        <v>1</v>
      </c>
      <c r="U343" s="4">
        <v>1</v>
      </c>
      <c r="V343" s="4">
        <v>3</v>
      </c>
      <c r="W343" s="4">
        <f t="shared" si="29"/>
        <v>46</v>
      </c>
      <c r="X343" s="4">
        <f t="shared" si="30"/>
        <v>0.47900968783638354</v>
      </c>
      <c r="Y343" s="10">
        <f t="shared" si="31"/>
        <v>5.9580193756727668</v>
      </c>
    </row>
    <row r="344" spans="1:25" ht="15" customHeight="1" x14ac:dyDescent="0.2">
      <c r="A344" s="4">
        <v>17958</v>
      </c>
      <c r="B344" s="4">
        <v>0</v>
      </c>
      <c r="C344" s="4">
        <f t="shared" si="28"/>
        <v>64</v>
      </c>
      <c r="D344" s="4">
        <v>1955</v>
      </c>
      <c r="E344" s="9">
        <v>43776.491666666698</v>
      </c>
      <c r="F344" s="4" t="s">
        <v>377</v>
      </c>
      <c r="G344" s="4">
        <v>1</v>
      </c>
      <c r="H344" s="4">
        <v>3</v>
      </c>
      <c r="I344" s="4">
        <v>1</v>
      </c>
      <c r="J344" s="4">
        <v>1</v>
      </c>
      <c r="K344" s="4">
        <v>2</v>
      </c>
      <c r="L344" s="4">
        <v>4</v>
      </c>
      <c r="M344" s="4">
        <v>5</v>
      </c>
      <c r="N344" s="4">
        <v>3</v>
      </c>
      <c r="O344" s="4">
        <v>3</v>
      </c>
      <c r="P344" s="4">
        <v>2</v>
      </c>
      <c r="Q344" s="4">
        <v>4</v>
      </c>
      <c r="R344" s="4">
        <v>4</v>
      </c>
      <c r="S344" s="4">
        <v>5</v>
      </c>
      <c r="T344" s="4">
        <v>2</v>
      </c>
      <c r="U344" s="4">
        <v>1</v>
      </c>
      <c r="V344" s="4">
        <v>5</v>
      </c>
      <c r="W344" s="4">
        <f t="shared" si="29"/>
        <v>46</v>
      </c>
      <c r="X344" s="4">
        <f t="shared" si="30"/>
        <v>0.47900968783638354</v>
      </c>
      <c r="Y344" s="10">
        <f t="shared" si="31"/>
        <v>5.9580193756727668</v>
      </c>
    </row>
    <row r="345" spans="1:25" ht="15" customHeight="1" x14ac:dyDescent="0.2">
      <c r="A345" s="4">
        <v>16980</v>
      </c>
      <c r="B345" s="4">
        <v>0</v>
      </c>
      <c r="C345" s="4">
        <f t="shared" si="28"/>
        <v>63</v>
      </c>
      <c r="D345" s="4">
        <v>1956</v>
      </c>
      <c r="E345" s="9">
        <v>43771.431944444397</v>
      </c>
      <c r="F345" s="4" t="s">
        <v>361</v>
      </c>
      <c r="G345" s="4">
        <v>2</v>
      </c>
      <c r="H345" s="4">
        <v>5</v>
      </c>
      <c r="I345" s="4">
        <v>5</v>
      </c>
      <c r="J345" s="4">
        <v>2</v>
      </c>
      <c r="K345" s="4">
        <v>2</v>
      </c>
      <c r="L345" s="4">
        <v>4</v>
      </c>
      <c r="M345" s="4">
        <v>1</v>
      </c>
      <c r="N345" s="4">
        <v>2</v>
      </c>
      <c r="O345" s="4">
        <v>3</v>
      </c>
      <c r="P345" s="4">
        <v>1</v>
      </c>
      <c r="Q345" s="4">
        <v>1</v>
      </c>
      <c r="R345" s="4">
        <v>2</v>
      </c>
      <c r="S345" s="4">
        <v>5</v>
      </c>
      <c r="T345" s="4">
        <v>5</v>
      </c>
      <c r="U345" s="4">
        <v>2</v>
      </c>
      <c r="V345" s="4">
        <v>5</v>
      </c>
      <c r="W345" s="4">
        <f t="shared" si="29"/>
        <v>47</v>
      </c>
      <c r="X345" s="4">
        <f t="shared" si="30"/>
        <v>0.58665231431646969</v>
      </c>
      <c r="Y345" s="10">
        <f t="shared" si="31"/>
        <v>6.1733046286329394</v>
      </c>
    </row>
    <row r="346" spans="1:25" ht="15" customHeight="1" x14ac:dyDescent="0.2">
      <c r="A346" s="4">
        <v>18887</v>
      </c>
      <c r="B346" s="4">
        <v>0</v>
      </c>
      <c r="C346" s="4">
        <f t="shared" si="28"/>
        <v>56</v>
      </c>
      <c r="D346" s="4">
        <v>1963</v>
      </c>
      <c r="E346" s="9">
        <v>43781.371527777803</v>
      </c>
      <c r="F346" s="4" t="s">
        <v>497</v>
      </c>
      <c r="G346" s="4">
        <v>2</v>
      </c>
      <c r="H346" s="4">
        <v>2</v>
      </c>
      <c r="I346" s="4">
        <v>1</v>
      </c>
      <c r="J346" s="4">
        <v>1</v>
      </c>
      <c r="K346" s="4">
        <v>5</v>
      </c>
      <c r="L346" s="4">
        <v>5</v>
      </c>
      <c r="M346" s="4">
        <v>5</v>
      </c>
      <c r="N346" s="4">
        <v>5</v>
      </c>
      <c r="O346" s="4">
        <v>3</v>
      </c>
      <c r="P346" s="4">
        <v>1</v>
      </c>
      <c r="Q346" s="4">
        <v>1</v>
      </c>
      <c r="R346" s="4">
        <v>1</v>
      </c>
      <c r="S346" s="4">
        <v>5</v>
      </c>
      <c r="T346" s="4">
        <v>5</v>
      </c>
      <c r="U346" s="4">
        <v>1</v>
      </c>
      <c r="V346" s="4">
        <v>5</v>
      </c>
      <c r="W346" s="4">
        <f t="shared" si="29"/>
        <v>48</v>
      </c>
      <c r="X346" s="4">
        <f t="shared" si="30"/>
        <v>0.69429494079655585</v>
      </c>
      <c r="Y346" s="10">
        <f t="shared" si="31"/>
        <v>6.3885898815931119</v>
      </c>
    </row>
    <row r="347" spans="1:25" ht="15" customHeight="1" x14ac:dyDescent="0.2">
      <c r="A347" s="4">
        <v>17988</v>
      </c>
      <c r="B347" s="4">
        <v>0</v>
      </c>
      <c r="C347" s="4">
        <f t="shared" si="28"/>
        <v>55</v>
      </c>
      <c r="D347" s="4">
        <v>1964</v>
      </c>
      <c r="E347" s="9">
        <v>43776.593055555597</v>
      </c>
      <c r="F347" s="4" t="s">
        <v>378</v>
      </c>
      <c r="G347" s="4">
        <v>2</v>
      </c>
      <c r="H347" s="4">
        <v>4</v>
      </c>
      <c r="I347" s="4">
        <v>2</v>
      </c>
      <c r="J347" s="4">
        <v>4</v>
      </c>
      <c r="K347" s="4">
        <v>4</v>
      </c>
      <c r="L347" s="4">
        <v>5</v>
      </c>
      <c r="M347" s="4">
        <v>4</v>
      </c>
      <c r="N347" s="4">
        <v>5</v>
      </c>
      <c r="O347" s="4">
        <v>4</v>
      </c>
      <c r="P347" s="4">
        <v>1</v>
      </c>
      <c r="Q347" s="4">
        <v>2</v>
      </c>
      <c r="R347" s="4">
        <v>1</v>
      </c>
      <c r="S347" s="4">
        <v>4</v>
      </c>
      <c r="T347" s="4">
        <v>1</v>
      </c>
      <c r="U347" s="4">
        <v>2</v>
      </c>
      <c r="V347" s="4">
        <v>5</v>
      </c>
      <c r="W347" s="4">
        <f t="shared" si="29"/>
        <v>50</v>
      </c>
      <c r="X347" s="4">
        <f t="shared" si="30"/>
        <v>0.90958019375672805</v>
      </c>
      <c r="Y347" s="10">
        <f t="shared" si="31"/>
        <v>6.8191603875134561</v>
      </c>
    </row>
    <row r="348" spans="1:25" ht="15" customHeight="1" x14ac:dyDescent="0.2">
      <c r="A348" s="4">
        <v>16956</v>
      </c>
      <c r="B348" s="4">
        <v>0</v>
      </c>
      <c r="C348" s="4">
        <f t="shared" si="28"/>
        <v>57</v>
      </c>
      <c r="D348" s="4">
        <v>1962</v>
      </c>
      <c r="E348" s="9">
        <v>43771.137499999997</v>
      </c>
      <c r="F348" s="4" t="s">
        <v>359</v>
      </c>
      <c r="G348" s="4">
        <v>2</v>
      </c>
      <c r="H348" s="4">
        <v>4</v>
      </c>
      <c r="I348" s="4">
        <v>1</v>
      </c>
      <c r="J348" s="4">
        <v>4</v>
      </c>
      <c r="K348" s="4">
        <v>4</v>
      </c>
      <c r="L348" s="4">
        <v>4</v>
      </c>
      <c r="M348" s="4">
        <v>2</v>
      </c>
      <c r="N348" s="4">
        <v>4</v>
      </c>
      <c r="O348" s="4">
        <v>4</v>
      </c>
      <c r="P348" s="4">
        <v>1</v>
      </c>
      <c r="Q348" s="4">
        <v>4</v>
      </c>
      <c r="R348" s="4">
        <v>1</v>
      </c>
      <c r="S348" s="4">
        <v>4</v>
      </c>
      <c r="T348" s="4">
        <v>5</v>
      </c>
      <c r="U348" s="4">
        <v>2</v>
      </c>
      <c r="V348" s="4">
        <v>4</v>
      </c>
      <c r="W348" s="4">
        <f t="shared" si="29"/>
        <v>50</v>
      </c>
      <c r="X348" s="4">
        <f t="shared" si="30"/>
        <v>0.90958019375672805</v>
      </c>
      <c r="Y348" s="10">
        <f t="shared" si="31"/>
        <v>6.8191603875134561</v>
      </c>
    </row>
    <row r="349" spans="1:25" ht="15" customHeight="1" x14ac:dyDescent="0.2">
      <c r="A349" s="4">
        <v>15487</v>
      </c>
      <c r="B349" s="4">
        <v>0</v>
      </c>
      <c r="C349" s="4">
        <f t="shared" si="28"/>
        <v>53</v>
      </c>
      <c r="D349" s="4">
        <v>1966</v>
      </c>
      <c r="E349" s="9">
        <v>43768.665972222203</v>
      </c>
      <c r="F349" s="4" t="s">
        <v>498</v>
      </c>
      <c r="G349" s="4">
        <v>1</v>
      </c>
      <c r="H349" s="4">
        <v>4</v>
      </c>
      <c r="I349" s="4">
        <v>1</v>
      </c>
      <c r="J349" s="4">
        <v>1</v>
      </c>
      <c r="K349" s="4">
        <v>4</v>
      </c>
      <c r="L349" s="4">
        <v>5</v>
      </c>
      <c r="M349" s="4">
        <v>4</v>
      </c>
      <c r="N349" s="4">
        <v>4</v>
      </c>
      <c r="O349" s="4">
        <v>5</v>
      </c>
      <c r="P349" s="4">
        <v>1</v>
      </c>
      <c r="Q349" s="4">
        <v>5</v>
      </c>
      <c r="R349" s="4">
        <v>5</v>
      </c>
      <c r="S349" s="4">
        <v>5</v>
      </c>
      <c r="T349" s="4">
        <v>1</v>
      </c>
      <c r="U349" s="4">
        <v>1</v>
      </c>
      <c r="V349" s="4">
        <v>5</v>
      </c>
      <c r="W349" s="4">
        <f t="shared" si="29"/>
        <v>52</v>
      </c>
      <c r="X349" s="4">
        <f t="shared" si="30"/>
        <v>1.1248654467169004</v>
      </c>
      <c r="Y349" s="10">
        <f t="shared" si="31"/>
        <v>7.2497308934338012</v>
      </c>
    </row>
    <row r="350" spans="1:25" ht="15" customHeight="1" x14ac:dyDescent="0.2">
      <c r="A350" s="4">
        <v>13850</v>
      </c>
      <c r="B350" s="4">
        <v>0</v>
      </c>
      <c r="C350" s="4">
        <f t="shared" si="28"/>
        <v>69</v>
      </c>
      <c r="D350" s="4">
        <v>1950</v>
      </c>
      <c r="E350" s="9">
        <v>43767.733333333301</v>
      </c>
      <c r="F350" s="4" t="s">
        <v>378</v>
      </c>
      <c r="G350" s="4">
        <v>5</v>
      </c>
      <c r="H350" s="4">
        <v>1</v>
      </c>
      <c r="I350" s="4">
        <v>4</v>
      </c>
      <c r="J350" s="4">
        <v>2</v>
      </c>
      <c r="K350" s="4">
        <v>5</v>
      </c>
      <c r="L350" s="4">
        <v>5</v>
      </c>
      <c r="M350" s="4">
        <v>5</v>
      </c>
      <c r="N350" s="4">
        <v>2</v>
      </c>
      <c r="O350" s="4">
        <v>2</v>
      </c>
      <c r="P350" s="4">
        <v>3</v>
      </c>
      <c r="Q350" s="4">
        <v>3</v>
      </c>
      <c r="R350" s="4">
        <v>2</v>
      </c>
      <c r="S350" s="4">
        <v>5</v>
      </c>
      <c r="T350" s="4">
        <v>5</v>
      </c>
      <c r="U350" s="4">
        <v>2</v>
      </c>
      <c r="V350" s="4">
        <v>1</v>
      </c>
      <c r="W350" s="4">
        <f t="shared" si="29"/>
        <v>52</v>
      </c>
      <c r="X350" s="4">
        <f t="shared" si="30"/>
        <v>1.1248654467169004</v>
      </c>
      <c r="Y350" s="10">
        <f t="shared" si="31"/>
        <v>7.2497308934338012</v>
      </c>
    </row>
    <row r="351" spans="1:25" ht="15" customHeight="1" x14ac:dyDescent="0.2">
      <c r="A351" s="4">
        <v>17378</v>
      </c>
      <c r="B351" s="4">
        <v>0</v>
      </c>
      <c r="C351" s="4">
        <f t="shared" si="28"/>
        <v>60</v>
      </c>
      <c r="D351" s="4">
        <v>1959</v>
      </c>
      <c r="E351" s="9">
        <v>43773.373611111099</v>
      </c>
      <c r="F351" s="4" t="s">
        <v>377</v>
      </c>
      <c r="G351" s="4">
        <v>5</v>
      </c>
      <c r="H351" s="4">
        <v>1</v>
      </c>
      <c r="I351" s="4">
        <v>1</v>
      </c>
      <c r="J351" s="4">
        <v>1</v>
      </c>
      <c r="K351" s="4">
        <v>5</v>
      </c>
      <c r="L351" s="4">
        <v>5</v>
      </c>
      <c r="M351" s="4">
        <v>3</v>
      </c>
      <c r="N351" s="4">
        <v>5</v>
      </c>
      <c r="O351" s="4">
        <v>5</v>
      </c>
      <c r="P351" s="4">
        <v>1</v>
      </c>
      <c r="Q351" s="4">
        <v>5</v>
      </c>
      <c r="R351" s="4">
        <v>5</v>
      </c>
      <c r="S351" s="4">
        <v>5</v>
      </c>
      <c r="T351" s="4">
        <v>1</v>
      </c>
      <c r="U351" s="4">
        <v>1</v>
      </c>
      <c r="V351" s="4">
        <v>5</v>
      </c>
      <c r="W351" s="4">
        <f t="shared" si="29"/>
        <v>54</v>
      </c>
      <c r="X351" s="4">
        <f t="shared" si="30"/>
        <v>1.3401506996770725</v>
      </c>
      <c r="Y351" s="10">
        <f t="shared" si="31"/>
        <v>7.6803013993541445</v>
      </c>
    </row>
    <row r="352" spans="1:25" ht="15" customHeight="1" x14ac:dyDescent="0.2">
      <c r="A352" s="4">
        <v>15002</v>
      </c>
      <c r="B352" s="4">
        <v>0</v>
      </c>
      <c r="C352" s="4">
        <f t="shared" si="28"/>
        <v>55</v>
      </c>
      <c r="D352" s="4">
        <v>1964</v>
      </c>
      <c r="E352" s="9">
        <v>43768.432638888902</v>
      </c>
      <c r="F352" s="4" t="s">
        <v>378</v>
      </c>
      <c r="G352" s="4">
        <v>4</v>
      </c>
      <c r="H352" s="4">
        <v>2</v>
      </c>
      <c r="I352" s="4">
        <v>4</v>
      </c>
      <c r="J352" s="4">
        <v>1</v>
      </c>
      <c r="K352" s="4">
        <v>5</v>
      </c>
      <c r="L352" s="4">
        <v>5</v>
      </c>
      <c r="M352" s="4">
        <v>3</v>
      </c>
      <c r="N352" s="4">
        <v>5</v>
      </c>
      <c r="O352" s="4">
        <v>5</v>
      </c>
      <c r="P352" s="4">
        <v>1</v>
      </c>
      <c r="Q352" s="4">
        <v>5</v>
      </c>
      <c r="R352" s="4">
        <v>3</v>
      </c>
      <c r="S352" s="4">
        <v>5</v>
      </c>
      <c r="T352" s="4">
        <v>1</v>
      </c>
      <c r="U352" s="4">
        <v>1</v>
      </c>
      <c r="V352" s="4">
        <v>5</v>
      </c>
      <c r="W352" s="4">
        <f t="shared" si="29"/>
        <v>55</v>
      </c>
      <c r="X352" s="4">
        <f t="shared" si="30"/>
        <v>1.4477933261571587</v>
      </c>
      <c r="Y352" s="10">
        <f t="shared" si="31"/>
        <v>7.8955866523143179</v>
      </c>
    </row>
    <row r="353" spans="1:28" ht="15" customHeight="1" x14ac:dyDescent="0.2">
      <c r="A353" s="4">
        <v>14932</v>
      </c>
      <c r="B353" s="4">
        <v>0</v>
      </c>
      <c r="C353" s="4">
        <f t="shared" si="28"/>
        <v>64</v>
      </c>
      <c r="D353" s="4">
        <v>1955</v>
      </c>
      <c r="E353" s="9">
        <v>43768.409722222197</v>
      </c>
      <c r="F353" s="4" t="s">
        <v>374</v>
      </c>
      <c r="G353" s="4">
        <v>5</v>
      </c>
      <c r="H353" s="4">
        <v>5</v>
      </c>
      <c r="I353" s="4">
        <v>5</v>
      </c>
      <c r="J353" s="4">
        <v>1</v>
      </c>
      <c r="K353" s="4">
        <v>1</v>
      </c>
      <c r="L353" s="4">
        <v>3</v>
      </c>
      <c r="M353" s="4">
        <v>5</v>
      </c>
      <c r="N353" s="4">
        <v>5</v>
      </c>
      <c r="O353" s="4">
        <v>5</v>
      </c>
      <c r="P353" s="4">
        <v>3</v>
      </c>
      <c r="Q353" s="4">
        <v>5</v>
      </c>
      <c r="R353" s="4">
        <v>1</v>
      </c>
      <c r="S353" s="4">
        <v>5</v>
      </c>
      <c r="T353" s="4">
        <v>1</v>
      </c>
      <c r="U353" s="4">
        <v>1</v>
      </c>
      <c r="V353" s="4">
        <v>5</v>
      </c>
      <c r="W353" s="4">
        <f t="shared" si="29"/>
        <v>56</v>
      </c>
      <c r="X353" s="4">
        <f t="shared" si="30"/>
        <v>1.5554359526372448</v>
      </c>
      <c r="Y353" s="10">
        <f t="shared" si="31"/>
        <v>8.1108719052744895</v>
      </c>
    </row>
    <row r="354" spans="1:28" ht="15" customHeight="1" x14ac:dyDescent="0.2">
      <c r="A354" s="4">
        <v>17271</v>
      </c>
      <c r="B354" s="4">
        <v>0</v>
      </c>
      <c r="C354" s="4">
        <f t="shared" si="28"/>
        <v>58</v>
      </c>
      <c r="D354" s="4">
        <v>1961</v>
      </c>
      <c r="E354" s="9">
        <v>43772.759722222203</v>
      </c>
      <c r="F354" s="4" t="s">
        <v>378</v>
      </c>
      <c r="G354" s="4">
        <v>1</v>
      </c>
      <c r="H354" s="4">
        <v>3</v>
      </c>
      <c r="I354" s="4">
        <v>5</v>
      </c>
      <c r="J354" s="4">
        <v>1</v>
      </c>
      <c r="K354" s="4">
        <v>5</v>
      </c>
      <c r="L354" s="4">
        <v>5</v>
      </c>
      <c r="M354" s="4">
        <v>5</v>
      </c>
      <c r="N354" s="4">
        <v>5</v>
      </c>
      <c r="O354" s="4">
        <v>5</v>
      </c>
      <c r="P354" s="4">
        <v>5</v>
      </c>
      <c r="Q354" s="4">
        <v>5</v>
      </c>
      <c r="R354" s="4">
        <v>5</v>
      </c>
      <c r="S354" s="4">
        <v>5</v>
      </c>
      <c r="T354" s="4">
        <v>1</v>
      </c>
      <c r="U354" s="4">
        <v>1</v>
      </c>
      <c r="V354" s="4">
        <v>5</v>
      </c>
      <c r="W354" s="4">
        <f t="shared" si="29"/>
        <v>62</v>
      </c>
      <c r="X354" s="4">
        <f t="shared" si="30"/>
        <v>2.2012917115177615</v>
      </c>
      <c r="Y354" s="10">
        <f t="shared" si="31"/>
        <v>9.402583423035523</v>
      </c>
    </row>
    <row r="356" spans="1:28" ht="15" customHeight="1" x14ac:dyDescent="0.2">
      <c r="A356" s="22" t="s">
        <v>499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8" ht="15" customHeight="1" x14ac:dyDescent="0.2">
      <c r="A357" s="4">
        <v>15075</v>
      </c>
      <c r="B357" s="4">
        <v>1</v>
      </c>
      <c r="C357" s="4">
        <f t="shared" ref="C357:C417" si="32">(2019-D357)</f>
        <v>19</v>
      </c>
      <c r="D357" s="4">
        <v>2000</v>
      </c>
      <c r="E357" s="9">
        <v>43768.458333333299</v>
      </c>
      <c r="F357" s="4" t="s">
        <v>378</v>
      </c>
      <c r="G357" s="4">
        <v>2</v>
      </c>
      <c r="H357" s="4">
        <v>4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5</v>
      </c>
      <c r="W357" s="4">
        <f t="shared" ref="W357:W417" si="33">SUM(G357:V357)</f>
        <v>24</v>
      </c>
      <c r="X357" s="4">
        <f t="shared" ref="X357:X417" si="34">(W357-45.21)/8.17</f>
        <v>-2.5960832313341493</v>
      </c>
      <c r="Y357" s="10">
        <f t="shared" ref="Y357:Y417" si="35">(X357*2)+5</f>
        <v>-0.19216646266829862</v>
      </c>
      <c r="AA357" s="4" t="s">
        <v>500</v>
      </c>
    </row>
    <row r="358" spans="1:28" ht="15" customHeight="1" x14ac:dyDescent="0.2">
      <c r="A358" s="4">
        <v>15968</v>
      </c>
      <c r="B358" s="4">
        <v>1</v>
      </c>
      <c r="C358" s="4">
        <f t="shared" si="32"/>
        <v>22</v>
      </c>
      <c r="D358" s="4">
        <v>1997</v>
      </c>
      <c r="E358" s="9">
        <v>43768.925694444399</v>
      </c>
      <c r="G358" s="4">
        <v>1</v>
      </c>
      <c r="H358" s="4">
        <v>4</v>
      </c>
      <c r="I358" s="4">
        <v>1</v>
      </c>
      <c r="J358" s="4">
        <v>1</v>
      </c>
      <c r="K358" s="4">
        <v>2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5</v>
      </c>
      <c r="R358" s="4">
        <v>1</v>
      </c>
      <c r="S358" s="4">
        <v>2</v>
      </c>
      <c r="T358" s="4">
        <v>5</v>
      </c>
      <c r="U358" s="4">
        <v>1</v>
      </c>
      <c r="V358" s="4">
        <v>1</v>
      </c>
      <c r="W358" s="4">
        <f t="shared" si="33"/>
        <v>29</v>
      </c>
      <c r="X358" s="4">
        <f t="shared" si="34"/>
        <v>-1.9840881272949817</v>
      </c>
      <c r="Y358" s="10">
        <f t="shared" si="35"/>
        <v>1.0318237454100365</v>
      </c>
      <c r="AA358" s="4">
        <v>1</v>
      </c>
      <c r="AB358" s="4" t="s">
        <v>358</v>
      </c>
    </row>
    <row r="359" spans="1:28" ht="15" customHeight="1" x14ac:dyDescent="0.2">
      <c r="A359" s="4">
        <v>15313</v>
      </c>
      <c r="B359" s="4">
        <v>1</v>
      </c>
      <c r="C359" s="4">
        <f t="shared" si="32"/>
        <v>23</v>
      </c>
      <c r="D359" s="4">
        <v>1996</v>
      </c>
      <c r="E359" s="9">
        <v>43768.570833333302</v>
      </c>
      <c r="F359" s="4" t="s">
        <v>359</v>
      </c>
      <c r="G359" s="4">
        <v>1</v>
      </c>
      <c r="H359" s="4">
        <v>4</v>
      </c>
      <c r="I359" s="4">
        <v>2</v>
      </c>
      <c r="J359" s="4">
        <v>1</v>
      </c>
      <c r="K359" s="4">
        <v>3</v>
      </c>
      <c r="L359" s="4">
        <v>2</v>
      </c>
      <c r="M359" s="4">
        <v>2</v>
      </c>
      <c r="N359" s="4">
        <v>3</v>
      </c>
      <c r="O359" s="4">
        <v>3</v>
      </c>
      <c r="P359" s="4">
        <v>1</v>
      </c>
      <c r="Q359" s="4">
        <v>1</v>
      </c>
      <c r="R359" s="4">
        <v>1</v>
      </c>
      <c r="S359" s="4">
        <v>2</v>
      </c>
      <c r="T359" s="4">
        <v>1</v>
      </c>
      <c r="U359" s="4">
        <v>3</v>
      </c>
      <c r="V359" s="4">
        <v>2</v>
      </c>
      <c r="W359" s="4">
        <f t="shared" si="33"/>
        <v>32</v>
      </c>
      <c r="X359" s="4">
        <f t="shared" si="34"/>
        <v>-1.6168910648714812</v>
      </c>
      <c r="Y359" s="10">
        <f t="shared" si="35"/>
        <v>1.7662178702570377</v>
      </c>
      <c r="AA359" s="4">
        <v>2</v>
      </c>
      <c r="AB359" s="4" t="s">
        <v>360</v>
      </c>
    </row>
    <row r="360" spans="1:28" ht="15" customHeight="1" x14ac:dyDescent="0.2">
      <c r="A360" s="4">
        <v>17804</v>
      </c>
      <c r="B360" s="4">
        <v>1</v>
      </c>
      <c r="C360" s="4">
        <f t="shared" si="32"/>
        <v>21</v>
      </c>
      <c r="D360" s="4">
        <v>1998</v>
      </c>
      <c r="E360" s="9">
        <v>43775.504861111098</v>
      </c>
      <c r="G360" s="4">
        <v>1</v>
      </c>
      <c r="H360" s="4">
        <v>5</v>
      </c>
      <c r="I360" s="4">
        <v>1</v>
      </c>
      <c r="J360" s="4">
        <v>2</v>
      </c>
      <c r="K360" s="4">
        <v>1</v>
      </c>
      <c r="L360" s="4">
        <v>2</v>
      </c>
      <c r="M360" s="4">
        <v>1</v>
      </c>
      <c r="N360" s="4">
        <v>1</v>
      </c>
      <c r="O360" s="4">
        <v>1</v>
      </c>
      <c r="P360" s="4">
        <v>1</v>
      </c>
      <c r="Q360" s="4">
        <v>2</v>
      </c>
      <c r="R360" s="4">
        <v>1</v>
      </c>
      <c r="S360" s="4">
        <v>4</v>
      </c>
      <c r="T360" s="4">
        <v>3</v>
      </c>
      <c r="U360" s="4">
        <v>2</v>
      </c>
      <c r="V360" s="4">
        <v>5</v>
      </c>
      <c r="W360" s="4">
        <f t="shared" si="33"/>
        <v>33</v>
      </c>
      <c r="X360" s="4">
        <f t="shared" si="34"/>
        <v>-1.4944920440636476</v>
      </c>
      <c r="Y360" s="10">
        <f t="shared" si="35"/>
        <v>2.0110159118727049</v>
      </c>
      <c r="AA360" s="4">
        <v>3</v>
      </c>
      <c r="AB360" s="4" t="s">
        <v>212</v>
      </c>
    </row>
    <row r="361" spans="1:28" ht="15" customHeight="1" x14ac:dyDescent="0.2">
      <c r="A361" s="4">
        <v>14286</v>
      </c>
      <c r="B361" s="4">
        <v>1</v>
      </c>
      <c r="C361" s="4">
        <f t="shared" si="32"/>
        <v>23</v>
      </c>
      <c r="D361" s="4">
        <v>1996</v>
      </c>
      <c r="E361" s="9">
        <v>43767.856249999997</v>
      </c>
      <c r="G361" s="4">
        <v>2</v>
      </c>
      <c r="H361" s="4">
        <v>4</v>
      </c>
      <c r="I361" s="4">
        <v>1</v>
      </c>
      <c r="J361" s="4">
        <v>4</v>
      </c>
      <c r="K361" s="4">
        <v>2</v>
      </c>
      <c r="L361" s="4">
        <v>1</v>
      </c>
      <c r="M361" s="4">
        <v>1</v>
      </c>
      <c r="N361" s="4">
        <v>2</v>
      </c>
      <c r="O361" s="4">
        <v>1</v>
      </c>
      <c r="P361" s="4">
        <v>1</v>
      </c>
      <c r="Q361" s="4">
        <v>2</v>
      </c>
      <c r="R361" s="4">
        <v>1</v>
      </c>
      <c r="S361" s="4">
        <v>2</v>
      </c>
      <c r="T361" s="4">
        <v>3</v>
      </c>
      <c r="U361" s="4">
        <v>2</v>
      </c>
      <c r="V361" s="4">
        <v>5</v>
      </c>
      <c r="W361" s="4">
        <f t="shared" si="33"/>
        <v>34</v>
      </c>
      <c r="X361" s="4">
        <f t="shared" si="34"/>
        <v>-1.3720930232558142</v>
      </c>
      <c r="Y361" s="10">
        <f t="shared" si="35"/>
        <v>2.2558139534883717</v>
      </c>
      <c r="AA361" s="4">
        <v>4</v>
      </c>
      <c r="AB361" s="4" t="s">
        <v>213</v>
      </c>
    </row>
    <row r="362" spans="1:28" ht="15" customHeight="1" x14ac:dyDescent="0.2">
      <c r="A362" s="4">
        <v>14884</v>
      </c>
      <c r="B362" s="4">
        <v>1</v>
      </c>
      <c r="C362" s="4">
        <f t="shared" si="32"/>
        <v>22</v>
      </c>
      <c r="D362" s="4">
        <v>1997</v>
      </c>
      <c r="E362" s="9">
        <v>43768.3972222222</v>
      </c>
      <c r="F362" s="4" t="s">
        <v>501</v>
      </c>
      <c r="G362" s="4">
        <v>1</v>
      </c>
      <c r="H362" s="4">
        <v>5</v>
      </c>
      <c r="I362" s="4">
        <v>1</v>
      </c>
      <c r="J362" s="4">
        <v>4</v>
      </c>
      <c r="K362" s="4">
        <v>2</v>
      </c>
      <c r="L362" s="4">
        <v>1</v>
      </c>
      <c r="M362" s="4">
        <v>1</v>
      </c>
      <c r="N362" s="4">
        <v>3</v>
      </c>
      <c r="O362" s="4">
        <v>2</v>
      </c>
      <c r="P362" s="4">
        <v>1</v>
      </c>
      <c r="Q362" s="4">
        <v>1</v>
      </c>
      <c r="R362" s="4">
        <v>1</v>
      </c>
      <c r="S362" s="4">
        <v>2</v>
      </c>
      <c r="T362" s="4">
        <v>1</v>
      </c>
      <c r="U362" s="4">
        <v>4</v>
      </c>
      <c r="V362" s="4">
        <v>5</v>
      </c>
      <c r="W362" s="4">
        <f t="shared" si="33"/>
        <v>35</v>
      </c>
      <c r="X362" s="4">
        <f t="shared" si="34"/>
        <v>-1.2496940024479806</v>
      </c>
      <c r="Y362" s="10">
        <f t="shared" si="35"/>
        <v>2.5006119951040389</v>
      </c>
      <c r="AA362" s="4">
        <v>5</v>
      </c>
      <c r="AB362" s="4" t="s">
        <v>215</v>
      </c>
    </row>
    <row r="363" spans="1:28" ht="15" customHeight="1" x14ac:dyDescent="0.2">
      <c r="A363" s="4">
        <v>16176</v>
      </c>
      <c r="B363" s="4">
        <v>1</v>
      </c>
      <c r="C363" s="4">
        <f t="shared" si="32"/>
        <v>19</v>
      </c>
      <c r="D363" s="4">
        <v>2000</v>
      </c>
      <c r="E363" s="9">
        <v>43769.502083333296</v>
      </c>
      <c r="F363" s="4" t="s">
        <v>359</v>
      </c>
      <c r="G363" s="4">
        <v>1</v>
      </c>
      <c r="H363" s="4">
        <v>4</v>
      </c>
      <c r="I363" s="4">
        <v>1</v>
      </c>
      <c r="J363" s="4">
        <v>5</v>
      </c>
      <c r="K363" s="4">
        <v>1</v>
      </c>
      <c r="L363" s="4">
        <v>2</v>
      </c>
      <c r="M363" s="4">
        <v>1</v>
      </c>
      <c r="N363" s="4">
        <v>4</v>
      </c>
      <c r="O363" s="4">
        <v>4</v>
      </c>
      <c r="P363" s="4">
        <v>1</v>
      </c>
      <c r="Q363" s="4">
        <v>1</v>
      </c>
      <c r="R363" s="4">
        <v>1</v>
      </c>
      <c r="S363" s="4">
        <v>2</v>
      </c>
      <c r="T363" s="4">
        <v>1</v>
      </c>
      <c r="U363" s="4">
        <v>2</v>
      </c>
      <c r="V363" s="4">
        <v>5</v>
      </c>
      <c r="W363" s="4">
        <f t="shared" si="33"/>
        <v>36</v>
      </c>
      <c r="X363" s="4">
        <f t="shared" si="34"/>
        <v>-1.127294981640147</v>
      </c>
      <c r="Y363" s="10">
        <f t="shared" si="35"/>
        <v>2.7454100367197061</v>
      </c>
      <c r="AA363" s="4">
        <v>6</v>
      </c>
      <c r="AB363" s="4" t="s">
        <v>217</v>
      </c>
    </row>
    <row r="364" spans="1:28" ht="15" customHeight="1" x14ac:dyDescent="0.2">
      <c r="A364" s="4">
        <v>18299</v>
      </c>
      <c r="B364" s="4">
        <v>1</v>
      </c>
      <c r="C364" s="4">
        <f t="shared" si="32"/>
        <v>21</v>
      </c>
      <c r="D364" s="4">
        <v>1998</v>
      </c>
      <c r="E364" s="9">
        <v>43779.516666666699</v>
      </c>
      <c r="F364" s="4" t="s">
        <v>502</v>
      </c>
      <c r="G364" s="4">
        <v>1</v>
      </c>
      <c r="H364" s="4">
        <v>5</v>
      </c>
      <c r="I364" s="4">
        <v>1</v>
      </c>
      <c r="J364" s="4">
        <v>5</v>
      </c>
      <c r="K364" s="4">
        <v>1</v>
      </c>
      <c r="L364" s="4">
        <v>2</v>
      </c>
      <c r="M364" s="4">
        <v>1</v>
      </c>
      <c r="N364" s="4">
        <v>2</v>
      </c>
      <c r="O364" s="4">
        <v>1</v>
      </c>
      <c r="P364" s="4">
        <v>1</v>
      </c>
      <c r="Q364" s="4">
        <v>1</v>
      </c>
      <c r="R364" s="4">
        <v>1</v>
      </c>
      <c r="S364" s="4">
        <v>2</v>
      </c>
      <c r="T364" s="4">
        <v>3</v>
      </c>
      <c r="U364" s="4">
        <v>4</v>
      </c>
      <c r="V364" s="4">
        <v>5</v>
      </c>
      <c r="W364" s="4">
        <f t="shared" si="33"/>
        <v>36</v>
      </c>
      <c r="X364" s="4">
        <f t="shared" si="34"/>
        <v>-1.127294981640147</v>
      </c>
      <c r="Y364" s="10">
        <f t="shared" si="35"/>
        <v>2.7454100367197061</v>
      </c>
      <c r="AA364" s="4">
        <v>7</v>
      </c>
      <c r="AB364" s="4" t="s">
        <v>221</v>
      </c>
    </row>
    <row r="365" spans="1:28" ht="15" customHeight="1" x14ac:dyDescent="0.2">
      <c r="A365" s="4">
        <v>17638</v>
      </c>
      <c r="B365" s="4">
        <v>1</v>
      </c>
      <c r="C365" s="4">
        <f t="shared" si="32"/>
        <v>21</v>
      </c>
      <c r="D365" s="4">
        <v>1998</v>
      </c>
      <c r="E365" s="9">
        <v>43774.809722222199</v>
      </c>
      <c r="F365" s="4" t="s">
        <v>361</v>
      </c>
      <c r="G365" s="4">
        <v>1</v>
      </c>
      <c r="H365" s="4">
        <v>4</v>
      </c>
      <c r="I365" s="4">
        <v>1</v>
      </c>
      <c r="J365" s="4">
        <v>3</v>
      </c>
      <c r="K365" s="4">
        <v>1</v>
      </c>
      <c r="L365" s="4">
        <v>2</v>
      </c>
      <c r="M365" s="4">
        <v>1</v>
      </c>
      <c r="N365" s="4">
        <v>2</v>
      </c>
      <c r="O365" s="4">
        <v>2</v>
      </c>
      <c r="P365" s="4">
        <v>1</v>
      </c>
      <c r="Q365" s="4">
        <v>2</v>
      </c>
      <c r="R365" s="4">
        <v>1</v>
      </c>
      <c r="S365" s="4">
        <v>5</v>
      </c>
      <c r="T365" s="4">
        <v>2</v>
      </c>
      <c r="U365" s="4">
        <v>4</v>
      </c>
      <c r="V365" s="4">
        <v>5</v>
      </c>
      <c r="W365" s="4">
        <f t="shared" si="33"/>
        <v>37</v>
      </c>
      <c r="X365" s="4">
        <f t="shared" si="34"/>
        <v>-1.0048959608323134</v>
      </c>
      <c r="Y365" s="10">
        <f t="shared" si="35"/>
        <v>2.9902080783353733</v>
      </c>
      <c r="AA365" s="4">
        <v>8</v>
      </c>
      <c r="AB365" s="4" t="s">
        <v>225</v>
      </c>
    </row>
    <row r="366" spans="1:28" ht="15" customHeight="1" x14ac:dyDescent="0.2">
      <c r="A366" s="4">
        <v>17884</v>
      </c>
      <c r="B366" s="4">
        <v>1</v>
      </c>
      <c r="C366" s="4">
        <f t="shared" si="32"/>
        <v>24</v>
      </c>
      <c r="D366" s="4">
        <v>1995</v>
      </c>
      <c r="E366" s="9">
        <v>43775.809027777803</v>
      </c>
      <c r="F366" s="4" t="s">
        <v>503</v>
      </c>
      <c r="G366" s="4">
        <v>2</v>
      </c>
      <c r="H366" s="4">
        <v>5</v>
      </c>
      <c r="I366" s="4">
        <v>1</v>
      </c>
      <c r="J366" s="4">
        <v>5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5</v>
      </c>
      <c r="U366" s="4">
        <v>5</v>
      </c>
      <c r="V366" s="4">
        <v>5</v>
      </c>
      <c r="W366" s="4">
        <f t="shared" si="33"/>
        <v>37</v>
      </c>
      <c r="X366" s="4">
        <f t="shared" si="34"/>
        <v>-1.0048959608323134</v>
      </c>
      <c r="Y366" s="10">
        <f t="shared" si="35"/>
        <v>2.9902080783353733</v>
      </c>
      <c r="AA366" s="4">
        <v>9</v>
      </c>
      <c r="AB366" s="4" t="s">
        <v>228</v>
      </c>
    </row>
    <row r="367" spans="1:28" ht="15" customHeight="1" x14ac:dyDescent="0.2">
      <c r="A367" s="4">
        <v>16810</v>
      </c>
      <c r="B367" s="4">
        <v>1</v>
      </c>
      <c r="C367" s="4">
        <f t="shared" si="32"/>
        <v>19</v>
      </c>
      <c r="D367" s="4">
        <v>2000</v>
      </c>
      <c r="E367" s="9">
        <v>43770.652083333298</v>
      </c>
      <c r="F367" s="4" t="s">
        <v>504</v>
      </c>
      <c r="G367" s="4">
        <v>1</v>
      </c>
      <c r="H367" s="4">
        <v>1</v>
      </c>
      <c r="I367" s="4">
        <v>4</v>
      </c>
      <c r="J367" s="4">
        <v>2</v>
      </c>
      <c r="K367" s="4">
        <v>5</v>
      </c>
      <c r="L367" s="4">
        <v>3</v>
      </c>
      <c r="M367" s="4">
        <v>3</v>
      </c>
      <c r="N367" s="4">
        <v>4</v>
      </c>
      <c r="O367" s="4">
        <v>4</v>
      </c>
      <c r="P367" s="4">
        <v>2</v>
      </c>
      <c r="Q367" s="4">
        <v>1</v>
      </c>
      <c r="R367" s="4">
        <v>1</v>
      </c>
      <c r="S367" s="4">
        <v>3</v>
      </c>
      <c r="T367" s="4">
        <v>2</v>
      </c>
      <c r="U367" s="4">
        <v>1</v>
      </c>
      <c r="V367" s="4">
        <v>1</v>
      </c>
      <c r="W367" s="4">
        <f t="shared" si="33"/>
        <v>38</v>
      </c>
      <c r="X367" s="4">
        <f t="shared" si="34"/>
        <v>-0.88249694002447987</v>
      </c>
      <c r="Y367" s="10">
        <f t="shared" si="35"/>
        <v>3.2350061199510405</v>
      </c>
    </row>
    <row r="368" spans="1:28" ht="15" customHeight="1" x14ac:dyDescent="0.2">
      <c r="A368" s="4">
        <v>13628</v>
      </c>
      <c r="B368" s="4">
        <v>1</v>
      </c>
      <c r="C368" s="4">
        <f t="shared" si="32"/>
        <v>22</v>
      </c>
      <c r="D368" s="4">
        <v>1997</v>
      </c>
      <c r="E368" s="9">
        <v>43768.384722222203</v>
      </c>
      <c r="F368" s="4" t="s">
        <v>505</v>
      </c>
      <c r="G368" s="4">
        <v>2</v>
      </c>
      <c r="H368" s="4">
        <v>4</v>
      </c>
      <c r="I368" s="4">
        <v>1</v>
      </c>
      <c r="J368" s="4">
        <v>4</v>
      </c>
      <c r="K368" s="4">
        <v>1</v>
      </c>
      <c r="L368" s="4">
        <v>4</v>
      </c>
      <c r="M368" s="4">
        <v>1</v>
      </c>
      <c r="N368" s="4">
        <v>4</v>
      </c>
      <c r="O368" s="4">
        <v>3</v>
      </c>
      <c r="P368" s="4">
        <v>1</v>
      </c>
      <c r="Q368" s="4">
        <v>1</v>
      </c>
      <c r="R368" s="4">
        <v>1</v>
      </c>
      <c r="S368" s="4">
        <v>5</v>
      </c>
      <c r="T368" s="4">
        <v>1</v>
      </c>
      <c r="U368" s="4">
        <v>2</v>
      </c>
      <c r="V368" s="4">
        <v>4</v>
      </c>
      <c r="W368" s="4">
        <f t="shared" si="33"/>
        <v>39</v>
      </c>
      <c r="X368" s="4">
        <f t="shared" si="34"/>
        <v>-0.76009791921664638</v>
      </c>
      <c r="Y368" s="10">
        <f t="shared" si="35"/>
        <v>3.4798041615667072</v>
      </c>
    </row>
    <row r="369" spans="1:25" ht="15" customHeight="1" x14ac:dyDescent="0.2">
      <c r="A369" s="4">
        <v>18329</v>
      </c>
      <c r="B369" s="4">
        <v>1</v>
      </c>
      <c r="C369" s="4">
        <f t="shared" si="32"/>
        <v>23</v>
      </c>
      <c r="D369" s="4">
        <v>1996</v>
      </c>
      <c r="E369" s="9">
        <v>43779.565972222197</v>
      </c>
      <c r="G369" s="4">
        <v>3</v>
      </c>
      <c r="H369" s="4">
        <v>5</v>
      </c>
      <c r="I369" s="4">
        <v>1</v>
      </c>
      <c r="J369" s="4">
        <v>1</v>
      </c>
      <c r="K369" s="4">
        <v>2</v>
      </c>
      <c r="L369" s="4">
        <v>4</v>
      </c>
      <c r="M369" s="4">
        <v>1</v>
      </c>
      <c r="N369" s="4">
        <v>4</v>
      </c>
      <c r="O369" s="4">
        <v>1</v>
      </c>
      <c r="P369" s="4">
        <v>1</v>
      </c>
      <c r="Q369" s="4">
        <v>2</v>
      </c>
      <c r="R369" s="4">
        <v>1</v>
      </c>
      <c r="S369" s="4">
        <v>5</v>
      </c>
      <c r="T369" s="4">
        <v>1</v>
      </c>
      <c r="U369" s="4">
        <v>2</v>
      </c>
      <c r="V369" s="4">
        <v>5</v>
      </c>
      <c r="W369" s="4">
        <f t="shared" si="33"/>
        <v>39</v>
      </c>
      <c r="X369" s="4">
        <f t="shared" si="34"/>
        <v>-0.76009791921664638</v>
      </c>
      <c r="Y369" s="10">
        <f t="shared" si="35"/>
        <v>3.4798041615667072</v>
      </c>
    </row>
    <row r="370" spans="1:25" ht="15" customHeight="1" x14ac:dyDescent="0.2">
      <c r="A370" s="4">
        <v>17930</v>
      </c>
      <c r="B370" s="4">
        <v>1</v>
      </c>
      <c r="C370" s="4">
        <f t="shared" si="32"/>
        <v>17</v>
      </c>
      <c r="D370" s="4">
        <v>2002</v>
      </c>
      <c r="E370" s="9">
        <v>43776.313888888901</v>
      </c>
      <c r="G370" s="4">
        <v>4</v>
      </c>
      <c r="H370" s="4">
        <v>1</v>
      </c>
      <c r="I370" s="4">
        <v>1</v>
      </c>
      <c r="J370" s="4">
        <v>1</v>
      </c>
      <c r="K370" s="4">
        <v>3</v>
      </c>
      <c r="L370" s="4">
        <v>4</v>
      </c>
      <c r="M370" s="4">
        <v>3</v>
      </c>
      <c r="N370" s="4">
        <v>4</v>
      </c>
      <c r="O370" s="4">
        <v>3</v>
      </c>
      <c r="P370" s="4">
        <v>1</v>
      </c>
      <c r="Q370" s="4">
        <v>4</v>
      </c>
      <c r="R370" s="4">
        <v>2</v>
      </c>
      <c r="S370" s="4">
        <v>4</v>
      </c>
      <c r="T370" s="4">
        <v>1</v>
      </c>
      <c r="U370" s="4">
        <v>1</v>
      </c>
      <c r="V370" s="4">
        <v>3</v>
      </c>
      <c r="W370" s="4">
        <f t="shared" si="33"/>
        <v>40</v>
      </c>
      <c r="X370" s="4">
        <f t="shared" si="34"/>
        <v>-0.63769889840881289</v>
      </c>
      <c r="Y370" s="10">
        <f t="shared" si="35"/>
        <v>3.724602203182374</v>
      </c>
    </row>
    <row r="371" spans="1:25" ht="15" customHeight="1" x14ac:dyDescent="0.2">
      <c r="A371" s="4">
        <v>16370</v>
      </c>
      <c r="B371" s="4">
        <v>1</v>
      </c>
      <c r="C371" s="4">
        <f t="shared" si="32"/>
        <v>21</v>
      </c>
      <c r="D371" s="4">
        <v>1998</v>
      </c>
      <c r="E371" s="9">
        <v>43769.599999999999</v>
      </c>
      <c r="F371" s="4" t="s">
        <v>359</v>
      </c>
      <c r="G371" s="4">
        <v>1</v>
      </c>
      <c r="H371" s="4">
        <v>4</v>
      </c>
      <c r="I371" s="4">
        <v>1</v>
      </c>
      <c r="J371" s="4">
        <v>5</v>
      </c>
      <c r="K371" s="4">
        <v>2</v>
      </c>
      <c r="L371" s="4">
        <v>1</v>
      </c>
      <c r="M371" s="4">
        <v>2</v>
      </c>
      <c r="N371" s="4">
        <v>4</v>
      </c>
      <c r="O371" s="4">
        <v>4</v>
      </c>
      <c r="P371" s="4">
        <v>1</v>
      </c>
      <c r="Q371" s="4">
        <v>1</v>
      </c>
      <c r="R371" s="4">
        <v>1</v>
      </c>
      <c r="S371" s="4">
        <v>5</v>
      </c>
      <c r="T371" s="4">
        <v>1</v>
      </c>
      <c r="U371" s="4">
        <v>2</v>
      </c>
      <c r="V371" s="4">
        <v>5</v>
      </c>
      <c r="W371" s="4">
        <f t="shared" si="33"/>
        <v>40</v>
      </c>
      <c r="X371" s="4">
        <f t="shared" si="34"/>
        <v>-0.63769889840881289</v>
      </c>
      <c r="Y371" s="10">
        <f t="shared" si="35"/>
        <v>3.724602203182374</v>
      </c>
    </row>
    <row r="372" spans="1:25" ht="15" customHeight="1" x14ac:dyDescent="0.2">
      <c r="A372" s="4">
        <v>14435</v>
      </c>
      <c r="B372" s="4">
        <v>1</v>
      </c>
      <c r="C372" s="4">
        <f t="shared" si="32"/>
        <v>22</v>
      </c>
      <c r="D372" s="4">
        <v>1997</v>
      </c>
      <c r="E372" s="9">
        <v>43767.895833333299</v>
      </c>
      <c r="G372" s="4">
        <v>1</v>
      </c>
      <c r="H372" s="4">
        <v>5</v>
      </c>
      <c r="I372" s="4">
        <v>2</v>
      </c>
      <c r="J372" s="4">
        <v>4</v>
      </c>
      <c r="K372" s="4">
        <v>2</v>
      </c>
      <c r="L372" s="4">
        <v>2</v>
      </c>
      <c r="M372" s="4">
        <v>1</v>
      </c>
      <c r="N372" s="4">
        <v>3</v>
      </c>
      <c r="O372" s="4">
        <v>2</v>
      </c>
      <c r="P372" s="4">
        <v>1</v>
      </c>
      <c r="Q372" s="4">
        <v>1</v>
      </c>
      <c r="R372" s="4">
        <v>1</v>
      </c>
      <c r="S372" s="4">
        <v>1</v>
      </c>
      <c r="T372" s="4">
        <v>5</v>
      </c>
      <c r="U372" s="4">
        <v>4</v>
      </c>
      <c r="V372" s="4">
        <v>5</v>
      </c>
      <c r="W372" s="4">
        <f t="shared" si="33"/>
        <v>40</v>
      </c>
      <c r="X372" s="4">
        <f t="shared" si="34"/>
        <v>-0.63769889840881289</v>
      </c>
      <c r="Y372" s="10">
        <f t="shared" si="35"/>
        <v>3.724602203182374</v>
      </c>
    </row>
    <row r="373" spans="1:25" ht="15" customHeight="1" x14ac:dyDescent="0.2">
      <c r="A373" s="4">
        <v>13366</v>
      </c>
      <c r="B373" s="4">
        <v>1</v>
      </c>
      <c r="C373" s="4">
        <f t="shared" si="32"/>
        <v>25</v>
      </c>
      <c r="D373" s="4">
        <v>1994</v>
      </c>
      <c r="E373" s="9">
        <v>43767.385416666701</v>
      </c>
      <c r="G373" s="4">
        <v>2</v>
      </c>
      <c r="H373" s="4">
        <v>5</v>
      </c>
      <c r="I373" s="4">
        <v>1</v>
      </c>
      <c r="J373" s="4">
        <v>1</v>
      </c>
      <c r="K373" s="4">
        <v>2</v>
      </c>
      <c r="L373" s="4">
        <v>4</v>
      </c>
      <c r="M373" s="4">
        <v>2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4</v>
      </c>
      <c r="T373" s="4">
        <v>5</v>
      </c>
      <c r="U373" s="4">
        <v>4</v>
      </c>
      <c r="V373" s="4">
        <v>5</v>
      </c>
      <c r="W373" s="4">
        <f t="shared" si="33"/>
        <v>40</v>
      </c>
      <c r="X373" s="4">
        <f t="shared" si="34"/>
        <v>-0.63769889840881289</v>
      </c>
      <c r="Y373" s="10">
        <f t="shared" si="35"/>
        <v>3.724602203182374</v>
      </c>
    </row>
    <row r="374" spans="1:25" ht="15" customHeight="1" x14ac:dyDescent="0.2">
      <c r="A374" s="4">
        <v>16811</v>
      </c>
      <c r="B374" s="4">
        <v>1</v>
      </c>
      <c r="C374" s="4">
        <f t="shared" si="32"/>
        <v>16</v>
      </c>
      <c r="D374" s="4">
        <v>2003</v>
      </c>
      <c r="E374" s="9">
        <v>43770.653472222199</v>
      </c>
      <c r="F374" s="4" t="s">
        <v>377</v>
      </c>
      <c r="G374" s="4">
        <v>1</v>
      </c>
      <c r="H374" s="4">
        <v>4</v>
      </c>
      <c r="I374" s="4">
        <v>2</v>
      </c>
      <c r="J374" s="4">
        <v>3</v>
      </c>
      <c r="K374" s="4">
        <v>2</v>
      </c>
      <c r="L374" s="4">
        <v>2</v>
      </c>
      <c r="M374" s="4">
        <v>1</v>
      </c>
      <c r="N374" s="4">
        <v>3</v>
      </c>
      <c r="O374" s="4">
        <v>3</v>
      </c>
      <c r="P374" s="4">
        <v>2</v>
      </c>
      <c r="Q374" s="4">
        <v>2</v>
      </c>
      <c r="R374" s="4">
        <v>2</v>
      </c>
      <c r="S374" s="4">
        <v>4</v>
      </c>
      <c r="T374" s="4">
        <v>5</v>
      </c>
      <c r="U374" s="4">
        <v>1</v>
      </c>
      <c r="V374" s="4">
        <v>5</v>
      </c>
      <c r="W374" s="4">
        <f t="shared" si="33"/>
        <v>42</v>
      </c>
      <c r="X374" s="4">
        <f t="shared" si="34"/>
        <v>-0.39290085679314574</v>
      </c>
      <c r="Y374" s="10">
        <f t="shared" si="35"/>
        <v>4.2141982864137084</v>
      </c>
    </row>
    <row r="375" spans="1:25" ht="15" customHeight="1" x14ac:dyDescent="0.2">
      <c r="A375" s="4">
        <v>18040</v>
      </c>
      <c r="B375" s="4">
        <v>1</v>
      </c>
      <c r="C375" s="4">
        <f t="shared" si="32"/>
        <v>19</v>
      </c>
      <c r="D375" s="4">
        <v>2000</v>
      </c>
      <c r="E375" s="9">
        <v>43776.804166666698</v>
      </c>
      <c r="F375" s="4" t="s">
        <v>359</v>
      </c>
      <c r="G375" s="4">
        <v>2</v>
      </c>
      <c r="H375" s="4">
        <v>4</v>
      </c>
      <c r="I375" s="4">
        <v>1</v>
      </c>
      <c r="J375" s="4">
        <v>2</v>
      </c>
      <c r="K375" s="4">
        <v>1</v>
      </c>
      <c r="L375" s="4">
        <v>2</v>
      </c>
      <c r="M375" s="4">
        <v>1</v>
      </c>
      <c r="N375" s="4">
        <v>5</v>
      </c>
      <c r="O375" s="4">
        <v>5</v>
      </c>
      <c r="P375" s="4">
        <v>1</v>
      </c>
      <c r="Q375" s="4">
        <v>2</v>
      </c>
      <c r="R375" s="4">
        <v>1</v>
      </c>
      <c r="S375" s="4">
        <v>5</v>
      </c>
      <c r="T375" s="4">
        <v>2</v>
      </c>
      <c r="U375" s="4">
        <v>3</v>
      </c>
      <c r="V375" s="4">
        <v>5</v>
      </c>
      <c r="W375" s="4">
        <f t="shared" si="33"/>
        <v>42</v>
      </c>
      <c r="X375" s="4">
        <f t="shared" si="34"/>
        <v>-0.39290085679314574</v>
      </c>
      <c r="Y375" s="10">
        <f t="shared" si="35"/>
        <v>4.2141982864137084</v>
      </c>
    </row>
    <row r="376" spans="1:25" ht="15" customHeight="1" x14ac:dyDescent="0.2">
      <c r="A376" s="4">
        <v>15569</v>
      </c>
      <c r="B376" s="4">
        <v>1</v>
      </c>
      <c r="C376" s="4">
        <f t="shared" si="32"/>
        <v>22</v>
      </c>
      <c r="D376" s="4">
        <v>1997</v>
      </c>
      <c r="E376" s="9">
        <v>43768.704166666699</v>
      </c>
      <c r="F376" s="4" t="s">
        <v>359</v>
      </c>
      <c r="G376" s="4">
        <v>2</v>
      </c>
      <c r="H376" s="4">
        <v>5</v>
      </c>
      <c r="I376" s="4">
        <v>1</v>
      </c>
      <c r="J376" s="4">
        <v>2</v>
      </c>
      <c r="K376" s="4">
        <v>1</v>
      </c>
      <c r="L376" s="4">
        <v>5</v>
      </c>
      <c r="M376" s="4">
        <v>3</v>
      </c>
      <c r="N376" s="4">
        <v>5</v>
      </c>
      <c r="O376" s="4">
        <v>2</v>
      </c>
      <c r="P376" s="4">
        <v>1</v>
      </c>
      <c r="Q376" s="4">
        <v>2</v>
      </c>
      <c r="R376" s="4">
        <v>1</v>
      </c>
      <c r="S376" s="4">
        <v>4</v>
      </c>
      <c r="T376" s="4">
        <v>1</v>
      </c>
      <c r="U376" s="4">
        <v>2</v>
      </c>
      <c r="V376" s="4">
        <v>5</v>
      </c>
      <c r="W376" s="4">
        <f t="shared" si="33"/>
        <v>42</v>
      </c>
      <c r="X376" s="4">
        <f t="shared" si="34"/>
        <v>-0.39290085679314574</v>
      </c>
      <c r="Y376" s="10">
        <f t="shared" si="35"/>
        <v>4.2141982864137084</v>
      </c>
    </row>
    <row r="377" spans="1:25" ht="15" customHeight="1" x14ac:dyDescent="0.2">
      <c r="A377" s="4">
        <v>13993</v>
      </c>
      <c r="B377" s="4">
        <v>1</v>
      </c>
      <c r="C377" s="4">
        <f t="shared" si="32"/>
        <v>23</v>
      </c>
      <c r="D377" s="4">
        <v>1996</v>
      </c>
      <c r="E377" s="9">
        <v>43769.474305555603</v>
      </c>
      <c r="F377" s="4" t="s">
        <v>423</v>
      </c>
      <c r="G377" s="4">
        <v>2</v>
      </c>
      <c r="H377" s="4">
        <v>4</v>
      </c>
      <c r="I377" s="4">
        <v>1</v>
      </c>
      <c r="J377" s="4">
        <v>2</v>
      </c>
      <c r="K377" s="4">
        <v>4</v>
      </c>
      <c r="L377" s="4">
        <v>3</v>
      </c>
      <c r="M377" s="4">
        <v>2</v>
      </c>
      <c r="N377" s="4">
        <v>4</v>
      </c>
      <c r="O377" s="4">
        <v>3</v>
      </c>
      <c r="P377" s="4">
        <v>1</v>
      </c>
      <c r="Q377" s="4">
        <v>3</v>
      </c>
      <c r="R377" s="4">
        <v>1</v>
      </c>
      <c r="S377" s="4">
        <v>4</v>
      </c>
      <c r="T377" s="4">
        <v>1</v>
      </c>
      <c r="U377" s="4">
        <v>2</v>
      </c>
      <c r="V377" s="4">
        <v>5</v>
      </c>
      <c r="W377" s="4">
        <f t="shared" si="33"/>
        <v>42</v>
      </c>
      <c r="X377" s="4">
        <f t="shared" si="34"/>
        <v>-0.39290085679314574</v>
      </c>
      <c r="Y377" s="10">
        <f t="shared" si="35"/>
        <v>4.2141982864137084</v>
      </c>
    </row>
    <row r="378" spans="1:25" ht="15" customHeight="1" x14ac:dyDescent="0.2">
      <c r="A378" s="4">
        <v>16528</v>
      </c>
      <c r="B378" s="4">
        <v>1</v>
      </c>
      <c r="C378" s="4">
        <f t="shared" si="32"/>
        <v>25</v>
      </c>
      <c r="D378" s="4">
        <v>1994</v>
      </c>
      <c r="E378" s="9">
        <v>43769.793055555601</v>
      </c>
      <c r="F378" s="4" t="s">
        <v>378</v>
      </c>
      <c r="G378" s="4">
        <v>3</v>
      </c>
      <c r="H378" s="4">
        <v>3</v>
      </c>
      <c r="I378" s="4">
        <v>4</v>
      </c>
      <c r="J378" s="4">
        <v>5</v>
      </c>
      <c r="K378" s="4">
        <v>3</v>
      </c>
      <c r="L378" s="4">
        <v>1</v>
      </c>
      <c r="M378" s="4">
        <v>1</v>
      </c>
      <c r="N378" s="4">
        <v>4</v>
      </c>
      <c r="O378" s="4">
        <v>4</v>
      </c>
      <c r="P378" s="4">
        <v>1</v>
      </c>
      <c r="Q378" s="4">
        <v>1</v>
      </c>
      <c r="R378" s="4">
        <v>1</v>
      </c>
      <c r="S378" s="4">
        <v>4</v>
      </c>
      <c r="T378" s="4">
        <v>1</v>
      </c>
      <c r="U378" s="4">
        <v>1</v>
      </c>
      <c r="V378" s="4">
        <v>5</v>
      </c>
      <c r="W378" s="4">
        <f t="shared" si="33"/>
        <v>42</v>
      </c>
      <c r="X378" s="4">
        <f t="shared" si="34"/>
        <v>-0.39290085679314574</v>
      </c>
      <c r="Y378" s="10">
        <f t="shared" si="35"/>
        <v>4.2141982864137084</v>
      </c>
    </row>
    <row r="379" spans="1:25" ht="15" customHeight="1" x14ac:dyDescent="0.2">
      <c r="A379" s="4">
        <v>17458</v>
      </c>
      <c r="B379" s="4">
        <v>1</v>
      </c>
      <c r="C379" s="4">
        <f t="shared" si="32"/>
        <v>19</v>
      </c>
      <c r="D379" s="4">
        <v>2000</v>
      </c>
      <c r="E379" s="9">
        <v>43773.543749999997</v>
      </c>
      <c r="F379" s="4" t="s">
        <v>506</v>
      </c>
      <c r="G379" s="4">
        <v>4</v>
      </c>
      <c r="H379" s="4">
        <v>2</v>
      </c>
      <c r="I379" s="4">
        <v>1</v>
      </c>
      <c r="J379" s="4">
        <v>1</v>
      </c>
      <c r="K379" s="4">
        <v>5</v>
      </c>
      <c r="L379" s="4">
        <v>1</v>
      </c>
      <c r="M379" s="4">
        <v>1</v>
      </c>
      <c r="N379" s="4">
        <v>5</v>
      </c>
      <c r="O379" s="4">
        <v>5</v>
      </c>
      <c r="P379" s="4">
        <v>1</v>
      </c>
      <c r="Q379" s="4">
        <v>1</v>
      </c>
      <c r="R379" s="4">
        <v>1</v>
      </c>
      <c r="S379" s="4">
        <v>5</v>
      </c>
      <c r="T379" s="4">
        <v>5</v>
      </c>
      <c r="U379" s="4">
        <v>4</v>
      </c>
      <c r="V379" s="4">
        <v>1</v>
      </c>
      <c r="W379" s="4">
        <f t="shared" si="33"/>
        <v>43</v>
      </c>
      <c r="X379" s="4">
        <f t="shared" si="34"/>
        <v>-0.27050183598531224</v>
      </c>
      <c r="Y379" s="10">
        <f t="shared" si="35"/>
        <v>4.4589963280293752</v>
      </c>
    </row>
    <row r="380" spans="1:25" ht="15" customHeight="1" x14ac:dyDescent="0.2">
      <c r="A380" s="4">
        <v>17352</v>
      </c>
      <c r="B380" s="4">
        <v>1</v>
      </c>
      <c r="C380" s="4">
        <f t="shared" si="32"/>
        <v>23</v>
      </c>
      <c r="D380" s="4">
        <v>1996</v>
      </c>
      <c r="E380" s="9">
        <v>43773.120138888902</v>
      </c>
      <c r="F380" s="4" t="s">
        <v>507</v>
      </c>
      <c r="G380" s="4">
        <v>1</v>
      </c>
      <c r="H380" s="4">
        <v>5</v>
      </c>
      <c r="I380" s="4">
        <v>1</v>
      </c>
      <c r="J380" s="4">
        <v>2</v>
      </c>
      <c r="K380" s="4">
        <v>2</v>
      </c>
      <c r="L380" s="4">
        <v>2</v>
      </c>
      <c r="M380" s="4">
        <v>1</v>
      </c>
      <c r="N380" s="4">
        <v>5</v>
      </c>
      <c r="O380" s="4">
        <v>3</v>
      </c>
      <c r="P380" s="4">
        <v>1</v>
      </c>
      <c r="Q380" s="4">
        <v>2</v>
      </c>
      <c r="R380" s="4">
        <v>1</v>
      </c>
      <c r="S380" s="4">
        <v>5</v>
      </c>
      <c r="T380" s="4">
        <v>2</v>
      </c>
      <c r="U380" s="4">
        <v>5</v>
      </c>
      <c r="V380" s="4">
        <v>5</v>
      </c>
      <c r="W380" s="4">
        <f t="shared" si="33"/>
        <v>43</v>
      </c>
      <c r="X380" s="4">
        <f t="shared" si="34"/>
        <v>-0.27050183598531224</v>
      </c>
      <c r="Y380" s="10">
        <f t="shared" si="35"/>
        <v>4.4589963280293752</v>
      </c>
    </row>
    <row r="381" spans="1:25" ht="15" customHeight="1" x14ac:dyDescent="0.2">
      <c r="A381" s="4">
        <v>19024</v>
      </c>
      <c r="B381" s="4">
        <v>1</v>
      </c>
      <c r="C381" s="4">
        <f t="shared" si="32"/>
        <v>17</v>
      </c>
      <c r="D381" s="4">
        <v>2002</v>
      </c>
      <c r="E381" s="9">
        <v>43782.809722222199</v>
      </c>
      <c r="F381" s="4" t="s">
        <v>508</v>
      </c>
      <c r="G381" s="4">
        <v>2</v>
      </c>
      <c r="H381" s="4">
        <v>5</v>
      </c>
      <c r="I381" s="4">
        <v>1</v>
      </c>
      <c r="J381" s="4">
        <v>4</v>
      </c>
      <c r="K381" s="4">
        <v>2</v>
      </c>
      <c r="L381" s="4">
        <v>2</v>
      </c>
      <c r="M381" s="4">
        <v>1</v>
      </c>
      <c r="N381" s="4">
        <v>5</v>
      </c>
      <c r="O381" s="4">
        <v>2</v>
      </c>
      <c r="P381" s="4">
        <v>1</v>
      </c>
      <c r="Q381" s="4">
        <v>2</v>
      </c>
      <c r="R381" s="4">
        <v>1</v>
      </c>
      <c r="S381" s="4">
        <v>4</v>
      </c>
      <c r="T381" s="4">
        <v>5</v>
      </c>
      <c r="U381" s="4">
        <v>2</v>
      </c>
      <c r="V381" s="4">
        <v>5</v>
      </c>
      <c r="W381" s="4">
        <f t="shared" si="33"/>
        <v>44</v>
      </c>
      <c r="X381" s="4">
        <f t="shared" si="34"/>
        <v>-0.1481028151774787</v>
      </c>
      <c r="Y381" s="10">
        <f t="shared" si="35"/>
        <v>4.7037943696450428</v>
      </c>
    </row>
    <row r="382" spans="1:25" ht="15" customHeight="1" x14ac:dyDescent="0.2">
      <c r="A382" s="4">
        <v>16316</v>
      </c>
      <c r="B382" s="4">
        <v>1</v>
      </c>
      <c r="C382" s="4">
        <f t="shared" si="32"/>
        <v>18</v>
      </c>
      <c r="D382" s="4">
        <v>2001</v>
      </c>
      <c r="E382" s="9">
        <v>43769.529861111099</v>
      </c>
      <c r="G382" s="4">
        <v>2</v>
      </c>
      <c r="H382" s="4">
        <v>2</v>
      </c>
      <c r="I382" s="4">
        <v>3</v>
      </c>
      <c r="J382" s="4">
        <v>1</v>
      </c>
      <c r="K382" s="4">
        <v>3</v>
      </c>
      <c r="L382" s="4">
        <v>3</v>
      </c>
      <c r="M382" s="4">
        <v>3</v>
      </c>
      <c r="N382" s="4">
        <v>5</v>
      </c>
      <c r="O382" s="4">
        <v>1</v>
      </c>
      <c r="P382" s="4">
        <v>4</v>
      </c>
      <c r="Q382" s="4">
        <v>3</v>
      </c>
      <c r="R382" s="4">
        <v>3</v>
      </c>
      <c r="S382" s="4">
        <v>3</v>
      </c>
      <c r="T382" s="4">
        <v>1</v>
      </c>
      <c r="U382" s="4">
        <v>4</v>
      </c>
      <c r="V382" s="4">
        <v>3</v>
      </c>
      <c r="W382" s="4">
        <f t="shared" si="33"/>
        <v>44</v>
      </c>
      <c r="X382" s="4">
        <f t="shared" si="34"/>
        <v>-0.1481028151774787</v>
      </c>
      <c r="Y382" s="10">
        <f t="shared" si="35"/>
        <v>4.7037943696450428</v>
      </c>
    </row>
    <row r="383" spans="1:25" ht="15" customHeight="1" x14ac:dyDescent="0.2">
      <c r="A383" s="4">
        <v>13310</v>
      </c>
      <c r="B383" s="4">
        <v>1</v>
      </c>
      <c r="C383" s="4">
        <f t="shared" si="32"/>
        <v>20</v>
      </c>
      <c r="D383" s="4">
        <v>1999</v>
      </c>
      <c r="E383" s="9">
        <v>43767.320833333302</v>
      </c>
      <c r="G383" s="4">
        <v>4</v>
      </c>
      <c r="H383" s="4">
        <v>4</v>
      </c>
      <c r="I383" s="4">
        <v>2</v>
      </c>
      <c r="J383" s="4">
        <v>2</v>
      </c>
      <c r="K383" s="4">
        <v>4</v>
      </c>
      <c r="L383" s="4">
        <v>2</v>
      </c>
      <c r="M383" s="4">
        <v>2</v>
      </c>
      <c r="N383" s="4">
        <v>4</v>
      </c>
      <c r="O383" s="4">
        <v>4</v>
      </c>
      <c r="P383" s="4">
        <v>2</v>
      </c>
      <c r="Q383" s="4">
        <v>3</v>
      </c>
      <c r="R383" s="4">
        <v>2</v>
      </c>
      <c r="S383" s="4">
        <v>1</v>
      </c>
      <c r="T383" s="4">
        <v>5</v>
      </c>
      <c r="U383" s="4">
        <v>2</v>
      </c>
      <c r="V383" s="4">
        <v>1</v>
      </c>
      <c r="W383" s="4">
        <f t="shared" si="33"/>
        <v>44</v>
      </c>
      <c r="X383" s="4">
        <f t="shared" si="34"/>
        <v>-0.1481028151774787</v>
      </c>
      <c r="Y383" s="10">
        <f t="shared" si="35"/>
        <v>4.7037943696450428</v>
      </c>
    </row>
    <row r="384" spans="1:25" ht="15" customHeight="1" x14ac:dyDescent="0.2">
      <c r="A384" s="4">
        <v>14462</v>
      </c>
      <c r="B384" s="4">
        <v>1</v>
      </c>
      <c r="C384" s="4">
        <f t="shared" si="32"/>
        <v>20</v>
      </c>
      <c r="D384" s="4">
        <v>1999</v>
      </c>
      <c r="E384" s="9">
        <v>43767.909027777801</v>
      </c>
      <c r="F384" s="4" t="s">
        <v>378</v>
      </c>
      <c r="G384" s="4">
        <v>1</v>
      </c>
      <c r="H384" s="4">
        <v>4</v>
      </c>
      <c r="I384" s="4">
        <v>2</v>
      </c>
      <c r="J384" s="4">
        <v>1</v>
      </c>
      <c r="K384" s="4">
        <v>4</v>
      </c>
      <c r="L384" s="4">
        <v>2</v>
      </c>
      <c r="M384" s="4">
        <v>1</v>
      </c>
      <c r="N384" s="4">
        <v>4</v>
      </c>
      <c r="O384" s="4">
        <v>4</v>
      </c>
      <c r="P384" s="4">
        <v>1</v>
      </c>
      <c r="Q384" s="4">
        <v>2</v>
      </c>
      <c r="R384" s="4">
        <v>2</v>
      </c>
      <c r="S384" s="4">
        <v>4</v>
      </c>
      <c r="T384" s="4">
        <v>5</v>
      </c>
      <c r="U384" s="4">
        <v>3</v>
      </c>
      <c r="V384" s="4">
        <v>4</v>
      </c>
      <c r="W384" s="4">
        <f t="shared" si="33"/>
        <v>44</v>
      </c>
      <c r="X384" s="4">
        <f t="shared" si="34"/>
        <v>-0.1481028151774787</v>
      </c>
      <c r="Y384" s="10">
        <f t="shared" si="35"/>
        <v>4.7037943696450428</v>
      </c>
    </row>
    <row r="385" spans="1:25" ht="15" customHeight="1" x14ac:dyDescent="0.2">
      <c r="A385" s="4">
        <v>13457</v>
      </c>
      <c r="B385" s="4">
        <v>1</v>
      </c>
      <c r="C385" s="4">
        <f t="shared" si="32"/>
        <v>21</v>
      </c>
      <c r="D385" s="4">
        <v>1998</v>
      </c>
      <c r="E385" s="9">
        <v>43767.972916666702</v>
      </c>
      <c r="F385" s="4" t="s">
        <v>417</v>
      </c>
      <c r="G385" s="4">
        <v>2</v>
      </c>
      <c r="H385" s="4">
        <v>2</v>
      </c>
      <c r="I385" s="4">
        <v>1</v>
      </c>
      <c r="J385" s="4">
        <v>4</v>
      </c>
      <c r="K385" s="4">
        <v>4</v>
      </c>
      <c r="L385" s="4">
        <v>4</v>
      </c>
      <c r="M385" s="4">
        <v>2</v>
      </c>
      <c r="N385" s="4">
        <v>4</v>
      </c>
      <c r="O385" s="4">
        <v>4</v>
      </c>
      <c r="P385" s="4">
        <v>1</v>
      </c>
      <c r="Q385" s="4">
        <v>2</v>
      </c>
      <c r="R385" s="4">
        <v>2</v>
      </c>
      <c r="S385" s="4">
        <v>4</v>
      </c>
      <c r="T385" s="4">
        <v>1</v>
      </c>
      <c r="U385" s="4">
        <v>2</v>
      </c>
      <c r="V385" s="4">
        <v>5</v>
      </c>
      <c r="W385" s="4">
        <f t="shared" si="33"/>
        <v>44</v>
      </c>
      <c r="X385" s="4">
        <f t="shared" si="34"/>
        <v>-0.1481028151774787</v>
      </c>
      <c r="Y385" s="10">
        <f t="shared" si="35"/>
        <v>4.7037943696450428</v>
      </c>
    </row>
    <row r="386" spans="1:25" ht="15" customHeight="1" x14ac:dyDescent="0.2">
      <c r="A386" s="4">
        <v>14251</v>
      </c>
      <c r="B386" s="4">
        <v>1</v>
      </c>
      <c r="C386" s="4">
        <f t="shared" si="32"/>
        <v>23</v>
      </c>
      <c r="D386" s="4">
        <v>1996</v>
      </c>
      <c r="E386" s="9">
        <v>43767.898611111101</v>
      </c>
      <c r="F386" s="4" t="s">
        <v>359</v>
      </c>
      <c r="G386" s="4">
        <v>2</v>
      </c>
      <c r="H386" s="4">
        <v>5</v>
      </c>
      <c r="I386" s="4">
        <v>1</v>
      </c>
      <c r="J386" s="4">
        <v>1</v>
      </c>
      <c r="K386" s="4">
        <v>3</v>
      </c>
      <c r="L386" s="4">
        <v>4</v>
      </c>
      <c r="M386" s="4">
        <v>1</v>
      </c>
      <c r="N386" s="4">
        <v>5</v>
      </c>
      <c r="O386" s="4">
        <v>5</v>
      </c>
      <c r="P386" s="4">
        <v>1</v>
      </c>
      <c r="Q386" s="4">
        <v>1</v>
      </c>
      <c r="R386" s="4">
        <v>1</v>
      </c>
      <c r="S386" s="4">
        <v>5</v>
      </c>
      <c r="T386" s="4">
        <v>1</v>
      </c>
      <c r="U386" s="4">
        <v>4</v>
      </c>
      <c r="V386" s="4">
        <v>4</v>
      </c>
      <c r="W386" s="4">
        <f t="shared" si="33"/>
        <v>44</v>
      </c>
      <c r="X386" s="4">
        <f t="shared" si="34"/>
        <v>-0.1481028151774787</v>
      </c>
      <c r="Y386" s="10">
        <f t="shared" si="35"/>
        <v>4.7037943696450428</v>
      </c>
    </row>
    <row r="387" spans="1:25" ht="15" customHeight="1" x14ac:dyDescent="0.2">
      <c r="A387" s="4">
        <v>16118</v>
      </c>
      <c r="B387" s="4">
        <v>1</v>
      </c>
      <c r="C387" s="4">
        <f t="shared" si="32"/>
        <v>23</v>
      </c>
      <c r="D387" s="4">
        <v>1996</v>
      </c>
      <c r="E387" s="9">
        <v>43769.347916666702</v>
      </c>
      <c r="F387" s="4" t="s">
        <v>359</v>
      </c>
      <c r="G387" s="4">
        <v>1</v>
      </c>
      <c r="H387" s="4">
        <v>5</v>
      </c>
      <c r="I387" s="4">
        <v>1</v>
      </c>
      <c r="J387" s="4">
        <v>4</v>
      </c>
      <c r="K387" s="4">
        <v>2</v>
      </c>
      <c r="L387" s="4">
        <v>2</v>
      </c>
      <c r="M387" s="4">
        <v>2</v>
      </c>
      <c r="N387" s="4">
        <v>4</v>
      </c>
      <c r="O387" s="4">
        <v>1</v>
      </c>
      <c r="P387" s="4">
        <v>1</v>
      </c>
      <c r="Q387" s="4">
        <v>1</v>
      </c>
      <c r="R387" s="4">
        <v>1</v>
      </c>
      <c r="S387" s="4">
        <v>5</v>
      </c>
      <c r="T387" s="4">
        <v>5</v>
      </c>
      <c r="U387" s="4">
        <v>4</v>
      </c>
      <c r="V387" s="4">
        <v>5</v>
      </c>
      <c r="W387" s="4">
        <f t="shared" si="33"/>
        <v>44</v>
      </c>
      <c r="X387" s="4">
        <f t="shared" si="34"/>
        <v>-0.1481028151774787</v>
      </c>
      <c r="Y387" s="10">
        <f t="shared" si="35"/>
        <v>4.7037943696450428</v>
      </c>
    </row>
    <row r="388" spans="1:25" ht="15" customHeight="1" x14ac:dyDescent="0.2">
      <c r="A388" s="4">
        <v>18604</v>
      </c>
      <c r="B388" s="4">
        <v>1</v>
      </c>
      <c r="C388" s="4">
        <f t="shared" si="32"/>
        <v>17</v>
      </c>
      <c r="D388" s="4">
        <v>2002</v>
      </c>
      <c r="E388" s="9">
        <v>43780.514583333301</v>
      </c>
      <c r="G388" s="4">
        <v>5</v>
      </c>
      <c r="H388" s="4">
        <v>1</v>
      </c>
      <c r="I388" s="4">
        <v>1</v>
      </c>
      <c r="J388" s="4">
        <v>1</v>
      </c>
      <c r="K388" s="4">
        <v>4</v>
      </c>
      <c r="L388" s="4">
        <v>3</v>
      </c>
      <c r="M388" s="4">
        <v>5</v>
      </c>
      <c r="N388" s="4">
        <v>5</v>
      </c>
      <c r="O388" s="4">
        <v>5</v>
      </c>
      <c r="P388" s="4">
        <v>1</v>
      </c>
      <c r="Q388" s="4">
        <v>1</v>
      </c>
      <c r="R388" s="4">
        <v>1</v>
      </c>
      <c r="S388" s="4">
        <v>5</v>
      </c>
      <c r="T388" s="4">
        <v>1</v>
      </c>
      <c r="U388" s="4">
        <v>1</v>
      </c>
      <c r="V388" s="4">
        <v>5</v>
      </c>
      <c r="W388" s="4">
        <f t="shared" si="33"/>
        <v>45</v>
      </c>
      <c r="X388" s="4">
        <f t="shared" si="34"/>
        <v>-2.5703794369645146E-2</v>
      </c>
      <c r="Y388" s="10">
        <f t="shared" si="35"/>
        <v>4.9485924112607096</v>
      </c>
    </row>
    <row r="389" spans="1:25" ht="15" customHeight="1" x14ac:dyDescent="0.2">
      <c r="A389" s="4">
        <v>13710</v>
      </c>
      <c r="B389" s="4">
        <v>1</v>
      </c>
      <c r="C389" s="4">
        <f t="shared" si="32"/>
        <v>23</v>
      </c>
      <c r="D389" s="4">
        <v>1996</v>
      </c>
      <c r="E389" s="9">
        <v>43767.633333333302</v>
      </c>
      <c r="F389" s="4" t="s">
        <v>443</v>
      </c>
      <c r="G389" s="4">
        <v>5</v>
      </c>
      <c r="H389" s="4">
        <v>1</v>
      </c>
      <c r="I389" s="4">
        <v>2</v>
      </c>
      <c r="J389" s="4">
        <v>1</v>
      </c>
      <c r="K389" s="4">
        <v>5</v>
      </c>
      <c r="L389" s="4">
        <v>5</v>
      </c>
      <c r="M389" s="4">
        <v>5</v>
      </c>
      <c r="N389" s="4">
        <v>2</v>
      </c>
      <c r="O389" s="4">
        <v>2</v>
      </c>
      <c r="P389" s="4">
        <v>2</v>
      </c>
      <c r="Q389" s="4">
        <v>4</v>
      </c>
      <c r="R389" s="4">
        <v>2</v>
      </c>
      <c r="S389" s="4">
        <v>5</v>
      </c>
      <c r="T389" s="4">
        <v>1</v>
      </c>
      <c r="U389" s="4">
        <v>1</v>
      </c>
      <c r="V389" s="4">
        <v>2</v>
      </c>
      <c r="W389" s="4">
        <f t="shared" si="33"/>
        <v>45</v>
      </c>
      <c r="X389" s="4">
        <f t="shared" si="34"/>
        <v>-2.5703794369645146E-2</v>
      </c>
      <c r="Y389" s="10">
        <f t="shared" si="35"/>
        <v>4.9485924112607096</v>
      </c>
    </row>
    <row r="390" spans="1:25" ht="15" customHeight="1" x14ac:dyDescent="0.2">
      <c r="A390" s="4">
        <v>13896</v>
      </c>
      <c r="B390" s="4">
        <v>1</v>
      </c>
      <c r="C390" s="4">
        <f t="shared" si="32"/>
        <v>24</v>
      </c>
      <c r="D390" s="4">
        <v>1995</v>
      </c>
      <c r="E390" s="9">
        <v>43767.717361111099</v>
      </c>
      <c r="F390" s="4" t="s">
        <v>509</v>
      </c>
      <c r="G390" s="4">
        <v>2</v>
      </c>
      <c r="H390" s="4">
        <v>5</v>
      </c>
      <c r="I390" s="4">
        <v>5</v>
      </c>
      <c r="J390" s="4">
        <v>5</v>
      </c>
      <c r="K390" s="4">
        <v>1</v>
      </c>
      <c r="L390" s="4">
        <v>1</v>
      </c>
      <c r="M390" s="4">
        <v>1</v>
      </c>
      <c r="N390" s="4">
        <v>3</v>
      </c>
      <c r="O390" s="4">
        <v>2</v>
      </c>
      <c r="P390" s="4">
        <v>1</v>
      </c>
      <c r="Q390" s="4">
        <v>1</v>
      </c>
      <c r="R390" s="4">
        <v>1</v>
      </c>
      <c r="S390" s="4">
        <v>2</v>
      </c>
      <c r="T390" s="4">
        <v>5</v>
      </c>
      <c r="U390" s="4">
        <v>5</v>
      </c>
      <c r="V390" s="4">
        <v>5</v>
      </c>
      <c r="W390" s="4">
        <f t="shared" si="33"/>
        <v>45</v>
      </c>
      <c r="X390" s="4">
        <f t="shared" si="34"/>
        <v>-2.5703794369645146E-2</v>
      </c>
      <c r="Y390" s="10">
        <f t="shared" si="35"/>
        <v>4.9485924112607096</v>
      </c>
    </row>
    <row r="391" spans="1:25" ht="15" customHeight="1" x14ac:dyDescent="0.2">
      <c r="A391" s="4">
        <v>15488</v>
      </c>
      <c r="B391" s="4">
        <v>1</v>
      </c>
      <c r="C391" s="4">
        <f t="shared" si="32"/>
        <v>16</v>
      </c>
      <c r="D391" s="4">
        <v>2003</v>
      </c>
      <c r="E391" s="9">
        <v>43768.650694444397</v>
      </c>
      <c r="G391" s="4">
        <v>5</v>
      </c>
      <c r="H391" s="4">
        <v>2</v>
      </c>
      <c r="I391" s="4">
        <v>1</v>
      </c>
      <c r="J391" s="4">
        <v>1</v>
      </c>
      <c r="K391" s="4">
        <v>3</v>
      </c>
      <c r="L391" s="4">
        <v>4</v>
      </c>
      <c r="M391" s="4">
        <v>4</v>
      </c>
      <c r="N391" s="4">
        <v>5</v>
      </c>
      <c r="O391" s="4">
        <v>2</v>
      </c>
      <c r="P391" s="4">
        <v>5</v>
      </c>
      <c r="Q391" s="4">
        <v>2</v>
      </c>
      <c r="R391" s="4">
        <v>2</v>
      </c>
      <c r="S391" s="4">
        <v>5</v>
      </c>
      <c r="T391" s="4">
        <v>1</v>
      </c>
      <c r="U391" s="4">
        <v>1</v>
      </c>
      <c r="V391" s="4">
        <v>3</v>
      </c>
      <c r="W391" s="4">
        <f t="shared" si="33"/>
        <v>46</v>
      </c>
      <c r="X391" s="4">
        <f t="shared" si="34"/>
        <v>9.6695226438188397E-2</v>
      </c>
      <c r="Y391" s="10">
        <f t="shared" si="35"/>
        <v>5.1933904528763772</v>
      </c>
    </row>
    <row r="392" spans="1:25" ht="15" customHeight="1" x14ac:dyDescent="0.2">
      <c r="A392" s="4">
        <v>16225</v>
      </c>
      <c r="B392" s="4">
        <v>1</v>
      </c>
      <c r="C392" s="4">
        <f t="shared" si="32"/>
        <v>21</v>
      </c>
      <c r="D392" s="4">
        <v>1998</v>
      </c>
      <c r="E392" s="9">
        <v>43769.458333333299</v>
      </c>
      <c r="F392" s="4" t="s">
        <v>378</v>
      </c>
      <c r="G392" s="4">
        <v>2</v>
      </c>
      <c r="H392" s="4">
        <v>4</v>
      </c>
      <c r="I392" s="4">
        <v>2</v>
      </c>
      <c r="J392" s="4">
        <v>2</v>
      </c>
      <c r="K392" s="4">
        <v>4</v>
      </c>
      <c r="L392" s="4">
        <v>3</v>
      </c>
      <c r="M392" s="4">
        <v>2</v>
      </c>
      <c r="N392" s="4">
        <v>4</v>
      </c>
      <c r="O392" s="4">
        <v>4</v>
      </c>
      <c r="P392" s="4">
        <v>2</v>
      </c>
      <c r="Q392" s="4">
        <v>2</v>
      </c>
      <c r="R392" s="4">
        <v>2</v>
      </c>
      <c r="S392" s="4">
        <v>4</v>
      </c>
      <c r="T392" s="4">
        <v>5</v>
      </c>
      <c r="U392" s="4">
        <v>2</v>
      </c>
      <c r="V392" s="4">
        <v>2</v>
      </c>
      <c r="W392" s="4">
        <f t="shared" si="33"/>
        <v>46</v>
      </c>
      <c r="X392" s="4">
        <f t="shared" si="34"/>
        <v>9.6695226438188397E-2</v>
      </c>
      <c r="Y392" s="10">
        <f t="shared" si="35"/>
        <v>5.1933904528763772</v>
      </c>
    </row>
    <row r="393" spans="1:25" ht="15" customHeight="1" x14ac:dyDescent="0.2">
      <c r="A393" s="4">
        <v>18417</v>
      </c>
      <c r="B393" s="4">
        <v>1</v>
      </c>
      <c r="C393" s="4">
        <f t="shared" si="32"/>
        <v>22</v>
      </c>
      <c r="D393" s="4">
        <v>1997</v>
      </c>
      <c r="E393" s="9">
        <v>43779.862500000003</v>
      </c>
      <c r="F393" s="4" t="s">
        <v>510</v>
      </c>
      <c r="G393" s="4">
        <v>4</v>
      </c>
      <c r="H393" s="4">
        <v>3</v>
      </c>
      <c r="I393" s="4">
        <v>1</v>
      </c>
      <c r="J393" s="4">
        <v>4</v>
      </c>
      <c r="K393" s="4">
        <v>3</v>
      </c>
      <c r="L393" s="4">
        <v>5</v>
      </c>
      <c r="M393" s="4">
        <v>2</v>
      </c>
      <c r="N393" s="4">
        <v>4</v>
      </c>
      <c r="O393" s="4">
        <v>1</v>
      </c>
      <c r="P393" s="4">
        <v>1</v>
      </c>
      <c r="Q393" s="4">
        <v>5</v>
      </c>
      <c r="R393" s="4">
        <v>1</v>
      </c>
      <c r="S393" s="4">
        <v>5</v>
      </c>
      <c r="T393" s="4">
        <v>1</v>
      </c>
      <c r="U393" s="4">
        <v>1</v>
      </c>
      <c r="V393" s="4">
        <v>5</v>
      </c>
      <c r="W393" s="4">
        <f t="shared" si="33"/>
        <v>46</v>
      </c>
      <c r="X393" s="4">
        <f t="shared" si="34"/>
        <v>9.6695226438188397E-2</v>
      </c>
      <c r="Y393" s="10">
        <f t="shared" si="35"/>
        <v>5.1933904528763772</v>
      </c>
    </row>
    <row r="394" spans="1:25" ht="15" customHeight="1" x14ac:dyDescent="0.2">
      <c r="A394" s="4">
        <v>16073</v>
      </c>
      <c r="B394" s="4">
        <v>1</v>
      </c>
      <c r="C394" s="4">
        <f t="shared" si="32"/>
        <v>23</v>
      </c>
      <c r="D394" s="4">
        <v>1996</v>
      </c>
      <c r="E394" s="9">
        <v>43769.052777777797</v>
      </c>
      <c r="G394" s="4">
        <v>5</v>
      </c>
      <c r="H394" s="4">
        <v>2</v>
      </c>
      <c r="I394" s="4">
        <v>1</v>
      </c>
      <c r="J394" s="4">
        <v>1</v>
      </c>
      <c r="K394" s="4">
        <v>1</v>
      </c>
      <c r="L394" s="4">
        <v>5</v>
      </c>
      <c r="M394" s="4">
        <v>5</v>
      </c>
      <c r="N394" s="4">
        <v>5</v>
      </c>
      <c r="O394" s="4">
        <v>5</v>
      </c>
      <c r="P394" s="4">
        <v>1</v>
      </c>
      <c r="Q394" s="4">
        <v>3</v>
      </c>
      <c r="R394" s="4">
        <v>1</v>
      </c>
      <c r="S394" s="4">
        <v>5</v>
      </c>
      <c r="T394" s="4">
        <v>1</v>
      </c>
      <c r="U394" s="4">
        <v>1</v>
      </c>
      <c r="V394" s="4">
        <v>4</v>
      </c>
      <c r="W394" s="4">
        <f t="shared" si="33"/>
        <v>46</v>
      </c>
      <c r="X394" s="4">
        <f t="shared" si="34"/>
        <v>9.6695226438188397E-2</v>
      </c>
      <c r="Y394" s="10">
        <f t="shared" si="35"/>
        <v>5.1933904528763772</v>
      </c>
    </row>
    <row r="395" spans="1:25" ht="15" customHeight="1" x14ac:dyDescent="0.2">
      <c r="A395" s="4">
        <v>18268</v>
      </c>
      <c r="B395" s="4">
        <v>1</v>
      </c>
      <c r="C395" s="4">
        <f t="shared" si="32"/>
        <v>24</v>
      </c>
      <c r="D395" s="4">
        <v>1995</v>
      </c>
      <c r="E395" s="9">
        <v>43778.943055555603</v>
      </c>
      <c r="G395" s="4">
        <v>2</v>
      </c>
      <c r="H395" s="4">
        <v>4</v>
      </c>
      <c r="I395" s="4">
        <v>1</v>
      </c>
      <c r="J395" s="4">
        <v>1</v>
      </c>
      <c r="K395" s="4">
        <v>5</v>
      </c>
      <c r="L395" s="4">
        <v>4</v>
      </c>
      <c r="M395" s="4">
        <v>2</v>
      </c>
      <c r="N395" s="4">
        <v>5</v>
      </c>
      <c r="O395" s="4">
        <v>3</v>
      </c>
      <c r="P395" s="4">
        <v>2</v>
      </c>
      <c r="Q395" s="4">
        <v>2</v>
      </c>
      <c r="R395" s="4">
        <v>2</v>
      </c>
      <c r="S395" s="4">
        <v>5</v>
      </c>
      <c r="T395" s="4">
        <v>2</v>
      </c>
      <c r="U395" s="4">
        <v>2</v>
      </c>
      <c r="V395" s="4">
        <v>5</v>
      </c>
      <c r="W395" s="4">
        <f t="shared" si="33"/>
        <v>47</v>
      </c>
      <c r="X395" s="4">
        <f t="shared" si="34"/>
        <v>0.21909424724602192</v>
      </c>
      <c r="Y395" s="10">
        <f t="shared" si="35"/>
        <v>5.438188494492044</v>
      </c>
    </row>
    <row r="396" spans="1:25" ht="15" customHeight="1" x14ac:dyDescent="0.2">
      <c r="A396" s="4">
        <v>17879</v>
      </c>
      <c r="B396" s="4">
        <v>1</v>
      </c>
      <c r="C396" s="4">
        <f t="shared" si="32"/>
        <v>25</v>
      </c>
      <c r="D396" s="4">
        <v>1994</v>
      </c>
      <c r="E396" s="9">
        <v>43775.783333333296</v>
      </c>
      <c r="G396" s="4">
        <v>2</v>
      </c>
      <c r="H396" s="4">
        <v>5</v>
      </c>
      <c r="I396" s="4">
        <v>1</v>
      </c>
      <c r="J396" s="4">
        <v>2</v>
      </c>
      <c r="K396" s="4">
        <v>4</v>
      </c>
      <c r="L396" s="4">
        <v>2</v>
      </c>
      <c r="M396" s="4">
        <v>2</v>
      </c>
      <c r="N396" s="4">
        <v>2</v>
      </c>
      <c r="O396" s="4">
        <v>3</v>
      </c>
      <c r="P396" s="4">
        <v>1</v>
      </c>
      <c r="Q396" s="4">
        <v>3</v>
      </c>
      <c r="R396" s="4">
        <v>3</v>
      </c>
      <c r="S396" s="4">
        <v>5</v>
      </c>
      <c r="T396" s="4">
        <v>5</v>
      </c>
      <c r="U396" s="4">
        <v>2</v>
      </c>
      <c r="V396" s="4">
        <v>5</v>
      </c>
      <c r="W396" s="4">
        <f t="shared" si="33"/>
        <v>47</v>
      </c>
      <c r="X396" s="4">
        <f t="shared" si="34"/>
        <v>0.21909424724602192</v>
      </c>
      <c r="Y396" s="10">
        <f t="shared" si="35"/>
        <v>5.438188494492044</v>
      </c>
    </row>
    <row r="397" spans="1:25" ht="15" customHeight="1" x14ac:dyDescent="0.2">
      <c r="A397" s="4">
        <v>16343</v>
      </c>
      <c r="B397" s="4">
        <v>1</v>
      </c>
      <c r="C397" s="4">
        <f t="shared" si="32"/>
        <v>22</v>
      </c>
      <c r="D397" s="4">
        <v>1997</v>
      </c>
      <c r="E397" s="9">
        <v>43769.570138888899</v>
      </c>
      <c r="F397" s="4" t="s">
        <v>377</v>
      </c>
      <c r="G397" s="4">
        <v>5</v>
      </c>
      <c r="H397" s="4">
        <v>1</v>
      </c>
      <c r="I397" s="4">
        <v>1</v>
      </c>
      <c r="J397" s="4">
        <v>1</v>
      </c>
      <c r="K397" s="4">
        <v>5</v>
      </c>
      <c r="L397" s="4">
        <v>4</v>
      </c>
      <c r="M397" s="4">
        <v>5</v>
      </c>
      <c r="N397" s="4">
        <v>5</v>
      </c>
      <c r="O397" s="4">
        <v>5</v>
      </c>
      <c r="P397" s="4">
        <v>1</v>
      </c>
      <c r="Q397" s="4">
        <v>5</v>
      </c>
      <c r="R397" s="4">
        <v>1</v>
      </c>
      <c r="S397" s="4">
        <v>5</v>
      </c>
      <c r="T397" s="4">
        <v>1</v>
      </c>
      <c r="U397" s="4">
        <v>1</v>
      </c>
      <c r="V397" s="4">
        <v>2</v>
      </c>
      <c r="W397" s="4">
        <f t="shared" si="33"/>
        <v>48</v>
      </c>
      <c r="X397" s="4">
        <f t="shared" si="34"/>
        <v>0.34149326805385549</v>
      </c>
      <c r="Y397" s="10">
        <f t="shared" si="35"/>
        <v>5.6829865361077108</v>
      </c>
    </row>
    <row r="398" spans="1:25" ht="15" customHeight="1" x14ac:dyDescent="0.2">
      <c r="A398" s="4">
        <v>17286</v>
      </c>
      <c r="B398" s="4">
        <v>1</v>
      </c>
      <c r="C398" s="4">
        <f t="shared" si="32"/>
        <v>22</v>
      </c>
      <c r="D398" s="4">
        <v>1997</v>
      </c>
      <c r="E398" s="9">
        <v>43772.805555555598</v>
      </c>
      <c r="F398" s="4" t="s">
        <v>378</v>
      </c>
      <c r="G398" s="4">
        <v>3</v>
      </c>
      <c r="H398" s="4">
        <v>1</v>
      </c>
      <c r="I398" s="4">
        <v>1</v>
      </c>
      <c r="J398" s="4">
        <v>1</v>
      </c>
      <c r="K398" s="4">
        <v>5</v>
      </c>
      <c r="L398" s="4">
        <v>5</v>
      </c>
      <c r="M398" s="4">
        <v>5</v>
      </c>
      <c r="N398" s="4">
        <v>1</v>
      </c>
      <c r="O398" s="4">
        <v>5</v>
      </c>
      <c r="P398" s="4">
        <v>1</v>
      </c>
      <c r="Q398" s="4">
        <v>5</v>
      </c>
      <c r="R398" s="4">
        <v>3</v>
      </c>
      <c r="S398" s="4">
        <v>5</v>
      </c>
      <c r="T398" s="4">
        <v>1</v>
      </c>
      <c r="U398" s="4">
        <v>1</v>
      </c>
      <c r="V398" s="4">
        <v>5</v>
      </c>
      <c r="W398" s="4">
        <f t="shared" si="33"/>
        <v>48</v>
      </c>
      <c r="X398" s="4">
        <f t="shared" si="34"/>
        <v>0.34149326805385549</v>
      </c>
      <c r="Y398" s="10">
        <f t="shared" si="35"/>
        <v>5.6829865361077108</v>
      </c>
    </row>
    <row r="399" spans="1:25" ht="15" customHeight="1" x14ac:dyDescent="0.2">
      <c r="A399" s="4">
        <v>17661</v>
      </c>
      <c r="B399" s="4">
        <v>1</v>
      </c>
      <c r="C399" s="4">
        <f t="shared" si="32"/>
        <v>22</v>
      </c>
      <c r="D399" s="4">
        <v>1997</v>
      </c>
      <c r="E399" s="9">
        <v>43774.781944444403</v>
      </c>
      <c r="F399" s="4" t="s">
        <v>378</v>
      </c>
      <c r="G399" s="4">
        <v>2</v>
      </c>
      <c r="H399" s="4">
        <v>4</v>
      </c>
      <c r="I399" s="4">
        <v>3</v>
      </c>
      <c r="J399" s="4">
        <v>1</v>
      </c>
      <c r="K399" s="4">
        <v>4</v>
      </c>
      <c r="L399" s="4">
        <v>3</v>
      </c>
      <c r="M399" s="4">
        <v>2</v>
      </c>
      <c r="N399" s="4">
        <v>4</v>
      </c>
      <c r="O399" s="4">
        <v>4</v>
      </c>
      <c r="P399" s="4">
        <v>1</v>
      </c>
      <c r="Q399" s="4">
        <v>4</v>
      </c>
      <c r="R399" s="4">
        <v>2</v>
      </c>
      <c r="S399" s="4">
        <v>5</v>
      </c>
      <c r="T399" s="4">
        <v>2</v>
      </c>
      <c r="U399" s="4">
        <v>2</v>
      </c>
      <c r="V399" s="4">
        <v>5</v>
      </c>
      <c r="W399" s="4">
        <f t="shared" si="33"/>
        <v>48</v>
      </c>
      <c r="X399" s="4">
        <f t="shared" si="34"/>
        <v>0.34149326805385549</v>
      </c>
      <c r="Y399" s="10">
        <f t="shared" si="35"/>
        <v>5.6829865361077108</v>
      </c>
    </row>
    <row r="400" spans="1:25" ht="15" customHeight="1" x14ac:dyDescent="0.2">
      <c r="A400" s="4">
        <v>19200</v>
      </c>
      <c r="B400" s="4">
        <v>1</v>
      </c>
      <c r="C400" s="4">
        <f t="shared" si="32"/>
        <v>23</v>
      </c>
      <c r="D400" s="4">
        <v>1996</v>
      </c>
      <c r="E400" s="9">
        <v>43787.7277777778</v>
      </c>
      <c r="F400" s="4" t="s">
        <v>378</v>
      </c>
      <c r="G400" s="4">
        <v>3</v>
      </c>
      <c r="H400" s="4">
        <v>5</v>
      </c>
      <c r="I400" s="4">
        <v>1</v>
      </c>
      <c r="J400" s="4">
        <v>1</v>
      </c>
      <c r="K400" s="4">
        <v>5</v>
      </c>
      <c r="L400" s="4">
        <v>1</v>
      </c>
      <c r="M400" s="4">
        <v>5</v>
      </c>
      <c r="N400" s="4">
        <v>1</v>
      </c>
      <c r="O400" s="4">
        <v>1</v>
      </c>
      <c r="P400" s="4">
        <v>5</v>
      </c>
      <c r="Q400" s="4">
        <v>1</v>
      </c>
      <c r="R400" s="4">
        <v>3</v>
      </c>
      <c r="S400" s="4">
        <v>5</v>
      </c>
      <c r="T400" s="4">
        <v>5</v>
      </c>
      <c r="U400" s="4">
        <v>1</v>
      </c>
      <c r="V400" s="4">
        <v>5</v>
      </c>
      <c r="W400" s="4">
        <f t="shared" si="33"/>
        <v>48</v>
      </c>
      <c r="X400" s="4">
        <f t="shared" si="34"/>
        <v>0.34149326805385549</v>
      </c>
      <c r="Y400" s="10">
        <f t="shared" si="35"/>
        <v>5.6829865361077108</v>
      </c>
    </row>
    <row r="401" spans="1:25" ht="15" customHeight="1" x14ac:dyDescent="0.2">
      <c r="A401" s="4">
        <v>17357</v>
      </c>
      <c r="B401" s="4">
        <v>1</v>
      </c>
      <c r="C401" s="4">
        <f t="shared" si="32"/>
        <v>21</v>
      </c>
      <c r="D401" s="4">
        <v>1998</v>
      </c>
      <c r="E401" s="9">
        <v>43773.298611111102</v>
      </c>
      <c r="F401" s="4" t="s">
        <v>511</v>
      </c>
      <c r="G401" s="4">
        <v>1</v>
      </c>
      <c r="H401" s="4">
        <v>5</v>
      </c>
      <c r="I401" s="4">
        <v>1</v>
      </c>
      <c r="J401" s="4">
        <v>5</v>
      </c>
      <c r="K401" s="4">
        <v>5</v>
      </c>
      <c r="L401" s="4">
        <v>2</v>
      </c>
      <c r="M401" s="4">
        <v>1</v>
      </c>
      <c r="N401" s="4">
        <v>1</v>
      </c>
      <c r="O401" s="4">
        <v>3</v>
      </c>
      <c r="P401" s="4">
        <v>1</v>
      </c>
      <c r="Q401" s="4">
        <v>5</v>
      </c>
      <c r="R401" s="4">
        <v>1</v>
      </c>
      <c r="S401" s="4">
        <v>5</v>
      </c>
      <c r="T401" s="4">
        <v>5</v>
      </c>
      <c r="U401" s="4">
        <v>3</v>
      </c>
      <c r="V401" s="4">
        <v>5</v>
      </c>
      <c r="W401" s="4">
        <f t="shared" si="33"/>
        <v>49</v>
      </c>
      <c r="X401" s="4">
        <f t="shared" si="34"/>
        <v>0.46389228886168898</v>
      </c>
      <c r="Y401" s="10">
        <f t="shared" si="35"/>
        <v>5.9277845777233775</v>
      </c>
    </row>
    <row r="402" spans="1:25" ht="15" customHeight="1" x14ac:dyDescent="0.2">
      <c r="A402" s="4">
        <v>18933</v>
      </c>
      <c r="B402" s="4">
        <v>1</v>
      </c>
      <c r="C402" s="4">
        <f t="shared" si="32"/>
        <v>22</v>
      </c>
      <c r="D402" s="4">
        <v>1997</v>
      </c>
      <c r="E402" s="9">
        <v>43781.869444444397</v>
      </c>
      <c r="F402" s="4" t="s">
        <v>378</v>
      </c>
      <c r="G402" s="4">
        <v>1</v>
      </c>
      <c r="H402" s="4">
        <v>4</v>
      </c>
      <c r="I402" s="4">
        <v>3</v>
      </c>
      <c r="J402" s="4">
        <v>2</v>
      </c>
      <c r="K402" s="4">
        <v>5</v>
      </c>
      <c r="L402" s="4">
        <v>3</v>
      </c>
      <c r="M402" s="4">
        <v>2</v>
      </c>
      <c r="N402" s="4">
        <v>5</v>
      </c>
      <c r="O402" s="4">
        <v>3</v>
      </c>
      <c r="P402" s="4">
        <v>2</v>
      </c>
      <c r="Q402" s="4">
        <v>2</v>
      </c>
      <c r="R402" s="4">
        <v>2</v>
      </c>
      <c r="S402" s="4">
        <v>5</v>
      </c>
      <c r="T402" s="4">
        <v>5</v>
      </c>
      <c r="U402" s="4">
        <v>1</v>
      </c>
      <c r="V402" s="4">
        <v>5</v>
      </c>
      <c r="W402" s="4">
        <f t="shared" si="33"/>
        <v>50</v>
      </c>
      <c r="X402" s="4">
        <f t="shared" si="34"/>
        <v>0.58629130966952259</v>
      </c>
      <c r="Y402" s="10">
        <f t="shared" si="35"/>
        <v>6.1725826193390452</v>
      </c>
    </row>
    <row r="403" spans="1:25" ht="15" customHeight="1" x14ac:dyDescent="0.2">
      <c r="A403" s="4">
        <v>14141</v>
      </c>
      <c r="B403" s="4">
        <v>1</v>
      </c>
      <c r="C403" s="4">
        <f t="shared" si="32"/>
        <v>21</v>
      </c>
      <c r="D403" s="4">
        <v>1998</v>
      </c>
      <c r="E403" s="9">
        <v>43767.806250000001</v>
      </c>
      <c r="F403" s="4" t="s">
        <v>512</v>
      </c>
      <c r="G403" s="4">
        <v>2</v>
      </c>
      <c r="H403" s="4">
        <v>5</v>
      </c>
      <c r="I403" s="4">
        <v>2</v>
      </c>
      <c r="J403" s="4">
        <v>2</v>
      </c>
      <c r="K403" s="4">
        <v>5</v>
      </c>
      <c r="L403" s="4">
        <v>5</v>
      </c>
      <c r="M403" s="4">
        <v>1</v>
      </c>
      <c r="N403" s="4">
        <v>5</v>
      </c>
      <c r="O403" s="4">
        <v>5</v>
      </c>
      <c r="P403" s="4">
        <v>1</v>
      </c>
      <c r="Q403" s="4">
        <v>5</v>
      </c>
      <c r="R403" s="4">
        <v>1</v>
      </c>
      <c r="S403" s="4">
        <v>5</v>
      </c>
      <c r="T403" s="4">
        <v>1</v>
      </c>
      <c r="U403" s="4">
        <v>1</v>
      </c>
      <c r="V403" s="4">
        <v>5</v>
      </c>
      <c r="W403" s="4">
        <f t="shared" si="33"/>
        <v>51</v>
      </c>
      <c r="X403" s="4">
        <f t="shared" si="34"/>
        <v>0.70869033047735608</v>
      </c>
      <c r="Y403" s="10">
        <f t="shared" si="35"/>
        <v>6.4173806609547119</v>
      </c>
    </row>
    <row r="404" spans="1:25" ht="15" customHeight="1" x14ac:dyDescent="0.2">
      <c r="A404" s="4">
        <v>15500</v>
      </c>
      <c r="B404" s="4">
        <v>1</v>
      </c>
      <c r="C404" s="4">
        <f t="shared" si="32"/>
        <v>19</v>
      </c>
      <c r="D404" s="4">
        <v>2000</v>
      </c>
      <c r="E404" s="9">
        <v>43768.676388888904</v>
      </c>
      <c r="F404" s="4" t="s">
        <v>513</v>
      </c>
      <c r="G404" s="4">
        <v>1</v>
      </c>
      <c r="H404" s="4">
        <v>5</v>
      </c>
      <c r="I404" s="4">
        <v>2</v>
      </c>
      <c r="J404" s="4">
        <v>1</v>
      </c>
      <c r="K404" s="4">
        <v>2</v>
      </c>
      <c r="L404" s="4">
        <v>5</v>
      </c>
      <c r="M404" s="4">
        <v>4</v>
      </c>
      <c r="N404" s="4">
        <v>4</v>
      </c>
      <c r="O404" s="4">
        <v>1</v>
      </c>
      <c r="P404" s="4">
        <v>1</v>
      </c>
      <c r="Q404" s="4">
        <v>5</v>
      </c>
      <c r="R404" s="4">
        <v>5</v>
      </c>
      <c r="S404" s="4">
        <v>5</v>
      </c>
      <c r="T404" s="4">
        <v>5</v>
      </c>
      <c r="U404" s="4">
        <v>1</v>
      </c>
      <c r="V404" s="4">
        <v>5</v>
      </c>
      <c r="W404" s="4">
        <f t="shared" si="33"/>
        <v>52</v>
      </c>
      <c r="X404" s="4">
        <f t="shared" si="34"/>
        <v>0.83108935128518957</v>
      </c>
      <c r="Y404" s="10">
        <f t="shared" si="35"/>
        <v>6.6621787025703796</v>
      </c>
    </row>
    <row r="405" spans="1:25" ht="15" customHeight="1" x14ac:dyDescent="0.2">
      <c r="A405" s="4">
        <v>18715</v>
      </c>
      <c r="B405" s="4">
        <v>1</v>
      </c>
      <c r="C405" s="4">
        <f t="shared" si="32"/>
        <v>23</v>
      </c>
      <c r="D405" s="4">
        <v>1996</v>
      </c>
      <c r="E405" s="9">
        <v>43780.715972222199</v>
      </c>
      <c r="F405" s="4" t="s">
        <v>366</v>
      </c>
      <c r="G405" s="4">
        <v>4</v>
      </c>
      <c r="H405" s="4">
        <v>2</v>
      </c>
      <c r="I405" s="4">
        <v>1</v>
      </c>
      <c r="J405" s="4">
        <v>1</v>
      </c>
      <c r="K405" s="4">
        <v>5</v>
      </c>
      <c r="L405" s="4">
        <v>4</v>
      </c>
      <c r="M405" s="4">
        <v>4</v>
      </c>
      <c r="N405" s="4">
        <v>5</v>
      </c>
      <c r="O405" s="4">
        <v>5</v>
      </c>
      <c r="P405" s="4">
        <v>1</v>
      </c>
      <c r="Q405" s="4">
        <v>4</v>
      </c>
      <c r="R405" s="4">
        <v>4</v>
      </c>
      <c r="S405" s="4">
        <v>5</v>
      </c>
      <c r="T405" s="4">
        <v>1</v>
      </c>
      <c r="U405" s="4">
        <v>1</v>
      </c>
      <c r="V405" s="4">
        <v>5</v>
      </c>
      <c r="W405" s="4">
        <f t="shared" si="33"/>
        <v>52</v>
      </c>
      <c r="X405" s="4">
        <f t="shared" si="34"/>
        <v>0.83108935128518957</v>
      </c>
      <c r="Y405" s="10">
        <f t="shared" si="35"/>
        <v>6.6621787025703796</v>
      </c>
    </row>
    <row r="406" spans="1:25" ht="15" customHeight="1" x14ac:dyDescent="0.2">
      <c r="A406" s="4">
        <v>16032</v>
      </c>
      <c r="B406" s="4">
        <v>1</v>
      </c>
      <c r="C406" s="4">
        <f t="shared" si="32"/>
        <v>24</v>
      </c>
      <c r="D406" s="4">
        <v>1995</v>
      </c>
      <c r="E406" s="9">
        <v>43768.9597222222</v>
      </c>
      <c r="G406" s="4">
        <v>1</v>
      </c>
      <c r="H406" s="4">
        <v>4</v>
      </c>
      <c r="I406" s="4">
        <v>1</v>
      </c>
      <c r="J406" s="4">
        <v>2</v>
      </c>
      <c r="K406" s="4">
        <v>5</v>
      </c>
      <c r="L406" s="4">
        <v>3</v>
      </c>
      <c r="M406" s="4">
        <v>4</v>
      </c>
      <c r="N406" s="4">
        <v>4</v>
      </c>
      <c r="O406" s="4">
        <v>4</v>
      </c>
      <c r="P406" s="4">
        <v>1</v>
      </c>
      <c r="Q406" s="4">
        <v>3</v>
      </c>
      <c r="R406" s="4">
        <v>4</v>
      </c>
      <c r="S406" s="4">
        <v>5</v>
      </c>
      <c r="T406" s="4">
        <v>5</v>
      </c>
      <c r="U406" s="4">
        <v>1</v>
      </c>
      <c r="V406" s="4">
        <v>5</v>
      </c>
      <c r="W406" s="4">
        <f t="shared" si="33"/>
        <v>52</v>
      </c>
      <c r="X406" s="4">
        <f t="shared" si="34"/>
        <v>0.83108935128518957</v>
      </c>
      <c r="Y406" s="10">
        <f t="shared" si="35"/>
        <v>6.6621787025703796</v>
      </c>
    </row>
    <row r="407" spans="1:25" ht="15" customHeight="1" x14ac:dyDescent="0.2">
      <c r="A407" s="4">
        <v>16220</v>
      </c>
      <c r="B407" s="4">
        <v>1</v>
      </c>
      <c r="C407" s="4">
        <f t="shared" si="32"/>
        <v>22</v>
      </c>
      <c r="D407" s="4">
        <v>1997</v>
      </c>
      <c r="E407" s="9">
        <v>43769.468055555597</v>
      </c>
      <c r="G407" s="4">
        <v>4</v>
      </c>
      <c r="H407" s="4">
        <v>4</v>
      </c>
      <c r="I407" s="4">
        <v>5</v>
      </c>
      <c r="J407" s="4">
        <v>2</v>
      </c>
      <c r="K407" s="4">
        <v>5</v>
      </c>
      <c r="L407" s="4">
        <v>5</v>
      </c>
      <c r="M407" s="4">
        <v>5</v>
      </c>
      <c r="N407" s="4">
        <v>5</v>
      </c>
      <c r="O407" s="4">
        <v>1</v>
      </c>
      <c r="P407" s="4">
        <v>2</v>
      </c>
      <c r="Q407" s="4">
        <v>4</v>
      </c>
      <c r="R407" s="4">
        <v>2</v>
      </c>
      <c r="S407" s="4">
        <v>5</v>
      </c>
      <c r="T407" s="4">
        <v>1</v>
      </c>
      <c r="U407" s="4">
        <v>2</v>
      </c>
      <c r="V407" s="4">
        <v>1</v>
      </c>
      <c r="W407" s="4">
        <f t="shared" si="33"/>
        <v>53</v>
      </c>
      <c r="X407" s="4">
        <f t="shared" si="34"/>
        <v>0.95348837209302317</v>
      </c>
      <c r="Y407" s="10">
        <f t="shared" si="35"/>
        <v>6.9069767441860463</v>
      </c>
    </row>
    <row r="408" spans="1:25" ht="15" customHeight="1" x14ac:dyDescent="0.2">
      <c r="A408" s="4">
        <v>13801</v>
      </c>
      <c r="B408" s="4">
        <v>1</v>
      </c>
      <c r="C408" s="4">
        <f t="shared" si="32"/>
        <v>25</v>
      </c>
      <c r="D408" s="4">
        <v>1994</v>
      </c>
      <c r="E408" s="9">
        <v>43767.722222222197</v>
      </c>
      <c r="F408" s="4" t="s">
        <v>514</v>
      </c>
      <c r="G408" s="4">
        <v>5</v>
      </c>
      <c r="H408" s="4">
        <v>3</v>
      </c>
      <c r="I408" s="4">
        <v>1</v>
      </c>
      <c r="J408" s="4">
        <v>1</v>
      </c>
      <c r="K408" s="4">
        <v>5</v>
      </c>
      <c r="L408" s="4">
        <v>5</v>
      </c>
      <c r="M408" s="4">
        <v>4</v>
      </c>
      <c r="N408" s="4">
        <v>5</v>
      </c>
      <c r="O408" s="4">
        <v>1</v>
      </c>
      <c r="P408" s="4">
        <v>1</v>
      </c>
      <c r="Q408" s="4">
        <v>5</v>
      </c>
      <c r="R408" s="4">
        <v>5</v>
      </c>
      <c r="S408" s="4">
        <v>5</v>
      </c>
      <c r="T408" s="4">
        <v>1</v>
      </c>
      <c r="U408" s="4">
        <v>1</v>
      </c>
      <c r="V408" s="4">
        <v>5</v>
      </c>
      <c r="W408" s="4">
        <f t="shared" si="33"/>
        <v>53</v>
      </c>
      <c r="X408" s="4">
        <f t="shared" si="34"/>
        <v>0.95348837209302317</v>
      </c>
      <c r="Y408" s="10">
        <f t="shared" si="35"/>
        <v>6.9069767441860463</v>
      </c>
    </row>
    <row r="409" spans="1:25" ht="15" customHeight="1" x14ac:dyDescent="0.2">
      <c r="A409" s="4">
        <v>15179</v>
      </c>
      <c r="B409" s="4">
        <v>1</v>
      </c>
      <c r="C409" s="4">
        <f t="shared" si="32"/>
        <v>20</v>
      </c>
      <c r="D409" s="4">
        <v>1999</v>
      </c>
      <c r="E409" s="9">
        <v>43768.531944444498</v>
      </c>
      <c r="F409" s="4" t="s">
        <v>378</v>
      </c>
      <c r="G409" s="4">
        <v>1</v>
      </c>
      <c r="H409" s="4">
        <v>4</v>
      </c>
      <c r="I409" s="4">
        <v>1</v>
      </c>
      <c r="J409" s="4">
        <v>1</v>
      </c>
      <c r="K409" s="4">
        <v>5</v>
      </c>
      <c r="L409" s="4">
        <v>5</v>
      </c>
      <c r="M409" s="4">
        <v>4</v>
      </c>
      <c r="N409" s="4">
        <v>5</v>
      </c>
      <c r="O409" s="4">
        <v>4</v>
      </c>
      <c r="P409" s="4">
        <v>2</v>
      </c>
      <c r="Q409" s="4">
        <v>5</v>
      </c>
      <c r="R409" s="4">
        <v>4</v>
      </c>
      <c r="S409" s="4">
        <v>4</v>
      </c>
      <c r="T409" s="4">
        <v>2</v>
      </c>
      <c r="U409" s="4">
        <v>2</v>
      </c>
      <c r="V409" s="4">
        <v>5</v>
      </c>
      <c r="W409" s="4">
        <f t="shared" si="33"/>
        <v>54</v>
      </c>
      <c r="X409" s="4">
        <f t="shared" si="34"/>
        <v>1.0758873929008568</v>
      </c>
      <c r="Y409" s="10">
        <f t="shared" si="35"/>
        <v>7.1517747858017131</v>
      </c>
    </row>
    <row r="410" spans="1:25" ht="15" customHeight="1" x14ac:dyDescent="0.2">
      <c r="A410" s="4">
        <v>16274</v>
      </c>
      <c r="B410" s="4">
        <v>1</v>
      </c>
      <c r="C410" s="4">
        <f t="shared" si="32"/>
        <v>17</v>
      </c>
      <c r="D410" s="4">
        <v>2002</v>
      </c>
      <c r="E410" s="9">
        <v>43769.487500000003</v>
      </c>
      <c r="F410" s="4" t="s">
        <v>377</v>
      </c>
      <c r="G410" s="4">
        <v>4</v>
      </c>
      <c r="H410" s="4">
        <v>2</v>
      </c>
      <c r="I410" s="4">
        <v>4</v>
      </c>
      <c r="J410" s="4">
        <v>2</v>
      </c>
      <c r="K410" s="4">
        <v>4</v>
      </c>
      <c r="L410" s="4">
        <v>1</v>
      </c>
      <c r="M410" s="4">
        <v>5</v>
      </c>
      <c r="N410" s="4">
        <v>5</v>
      </c>
      <c r="O410" s="4">
        <v>4</v>
      </c>
      <c r="P410" s="4">
        <v>2</v>
      </c>
      <c r="Q410" s="4">
        <v>4</v>
      </c>
      <c r="R410" s="4">
        <v>2</v>
      </c>
      <c r="S410" s="4">
        <v>5</v>
      </c>
      <c r="T410" s="4">
        <v>5</v>
      </c>
      <c r="U410" s="4">
        <v>1</v>
      </c>
      <c r="V410" s="4">
        <v>5</v>
      </c>
      <c r="W410" s="4">
        <f t="shared" si="33"/>
        <v>55</v>
      </c>
      <c r="X410" s="4">
        <f t="shared" si="34"/>
        <v>1.1982864137086902</v>
      </c>
      <c r="Y410" s="10">
        <f t="shared" si="35"/>
        <v>7.3965728274173799</v>
      </c>
    </row>
    <row r="411" spans="1:25" ht="15" customHeight="1" x14ac:dyDescent="0.2">
      <c r="A411" s="4">
        <v>17142</v>
      </c>
      <c r="B411" s="4">
        <v>1</v>
      </c>
      <c r="C411" s="4">
        <f t="shared" si="32"/>
        <v>21</v>
      </c>
      <c r="D411" s="4">
        <v>1998</v>
      </c>
      <c r="E411" s="9">
        <v>43771.829861111102</v>
      </c>
      <c r="F411" s="4" t="s">
        <v>515</v>
      </c>
      <c r="G411" s="4">
        <v>2</v>
      </c>
      <c r="H411" s="4">
        <v>4</v>
      </c>
      <c r="I411" s="4">
        <v>5</v>
      </c>
      <c r="J411" s="4">
        <v>1</v>
      </c>
      <c r="K411" s="4">
        <v>5</v>
      </c>
      <c r="L411" s="4">
        <v>4</v>
      </c>
      <c r="M411" s="4">
        <v>2</v>
      </c>
      <c r="N411" s="4">
        <v>5</v>
      </c>
      <c r="O411" s="4">
        <v>5</v>
      </c>
      <c r="P411" s="4">
        <v>1</v>
      </c>
      <c r="Q411" s="4">
        <v>5</v>
      </c>
      <c r="R411" s="4">
        <v>4</v>
      </c>
      <c r="S411" s="4">
        <v>5</v>
      </c>
      <c r="T411" s="4">
        <v>1</v>
      </c>
      <c r="U411" s="4">
        <v>1</v>
      </c>
      <c r="V411" s="4">
        <v>5</v>
      </c>
      <c r="W411" s="4">
        <f t="shared" si="33"/>
        <v>55</v>
      </c>
      <c r="X411" s="4">
        <f t="shared" si="34"/>
        <v>1.1982864137086902</v>
      </c>
      <c r="Y411" s="10">
        <f t="shared" si="35"/>
        <v>7.3965728274173799</v>
      </c>
    </row>
    <row r="412" spans="1:25" ht="15" customHeight="1" x14ac:dyDescent="0.2">
      <c r="A412" s="4">
        <v>16598</v>
      </c>
      <c r="B412" s="4">
        <v>1</v>
      </c>
      <c r="C412" s="4">
        <f t="shared" si="32"/>
        <v>23</v>
      </c>
      <c r="D412" s="4">
        <v>1996</v>
      </c>
      <c r="E412" s="9">
        <v>43769.868750000001</v>
      </c>
      <c r="F412" s="4" t="s">
        <v>378</v>
      </c>
      <c r="G412" s="4">
        <v>5</v>
      </c>
      <c r="H412" s="4">
        <v>2</v>
      </c>
      <c r="I412" s="4">
        <v>4</v>
      </c>
      <c r="J412" s="4">
        <v>1</v>
      </c>
      <c r="K412" s="4">
        <v>2</v>
      </c>
      <c r="L412" s="4">
        <v>5</v>
      </c>
      <c r="M412" s="4">
        <v>5</v>
      </c>
      <c r="N412" s="4">
        <v>5</v>
      </c>
      <c r="O412" s="4">
        <v>5</v>
      </c>
      <c r="P412" s="4">
        <v>5</v>
      </c>
      <c r="Q412" s="4">
        <v>3</v>
      </c>
      <c r="R412" s="4">
        <v>3</v>
      </c>
      <c r="S412" s="4">
        <v>5</v>
      </c>
      <c r="T412" s="4">
        <v>1</v>
      </c>
      <c r="U412" s="4">
        <v>1</v>
      </c>
      <c r="V412" s="4">
        <v>5</v>
      </c>
      <c r="W412" s="4">
        <f t="shared" si="33"/>
        <v>57</v>
      </c>
      <c r="X412" s="4">
        <f t="shared" si="34"/>
        <v>1.4430844553243574</v>
      </c>
      <c r="Y412" s="10">
        <f t="shared" si="35"/>
        <v>7.8861689106487152</v>
      </c>
    </row>
    <row r="413" spans="1:25" ht="15" customHeight="1" x14ac:dyDescent="0.2">
      <c r="A413" s="4">
        <v>16651</v>
      </c>
      <c r="B413" s="4">
        <v>1</v>
      </c>
      <c r="C413" s="4">
        <f t="shared" si="32"/>
        <v>21</v>
      </c>
      <c r="D413" s="4">
        <v>1998</v>
      </c>
      <c r="E413" s="9">
        <v>43769.945138888899</v>
      </c>
      <c r="G413" s="4">
        <v>5</v>
      </c>
      <c r="H413" s="4">
        <v>4</v>
      </c>
      <c r="I413" s="4">
        <v>5</v>
      </c>
      <c r="J413" s="4">
        <v>1</v>
      </c>
      <c r="K413" s="4">
        <v>5</v>
      </c>
      <c r="L413" s="4">
        <v>4</v>
      </c>
      <c r="M413" s="4">
        <v>5</v>
      </c>
      <c r="N413" s="4">
        <v>1</v>
      </c>
      <c r="O413" s="4">
        <v>1</v>
      </c>
      <c r="P413" s="4">
        <v>5</v>
      </c>
      <c r="Q413" s="4">
        <v>5</v>
      </c>
      <c r="R413" s="4">
        <v>5</v>
      </c>
      <c r="S413" s="4">
        <v>5</v>
      </c>
      <c r="T413" s="4">
        <v>1</v>
      </c>
      <c r="U413" s="4">
        <v>1</v>
      </c>
      <c r="V413" s="4">
        <v>5</v>
      </c>
      <c r="W413" s="4">
        <f t="shared" si="33"/>
        <v>58</v>
      </c>
      <c r="X413" s="4">
        <f t="shared" si="34"/>
        <v>1.5654834761321907</v>
      </c>
      <c r="Y413" s="10">
        <f t="shared" si="35"/>
        <v>8.1309669522643819</v>
      </c>
    </row>
    <row r="414" spans="1:25" ht="15" customHeight="1" x14ac:dyDescent="0.2">
      <c r="A414" s="4">
        <v>17227</v>
      </c>
      <c r="B414" s="4">
        <v>1</v>
      </c>
      <c r="C414" s="4">
        <f t="shared" si="32"/>
        <v>22</v>
      </c>
      <c r="D414" s="4">
        <v>1997</v>
      </c>
      <c r="E414" s="9">
        <v>43772.452083333301</v>
      </c>
      <c r="F414" s="4" t="s">
        <v>516</v>
      </c>
      <c r="G414" s="4">
        <v>1</v>
      </c>
      <c r="H414" s="4">
        <v>5</v>
      </c>
      <c r="I414" s="4">
        <v>1</v>
      </c>
      <c r="J414" s="4">
        <v>5</v>
      </c>
      <c r="K414" s="4">
        <v>5</v>
      </c>
      <c r="L414" s="4">
        <v>5</v>
      </c>
      <c r="M414" s="4">
        <v>4</v>
      </c>
      <c r="N414" s="4">
        <v>5</v>
      </c>
      <c r="O414" s="4">
        <v>3</v>
      </c>
      <c r="P414" s="4">
        <v>1</v>
      </c>
      <c r="Q414" s="4">
        <v>1</v>
      </c>
      <c r="R414" s="4">
        <v>4</v>
      </c>
      <c r="S414" s="4">
        <v>5</v>
      </c>
      <c r="T414" s="4">
        <v>5</v>
      </c>
      <c r="U414" s="4">
        <v>4</v>
      </c>
      <c r="V414" s="4">
        <v>5</v>
      </c>
      <c r="W414" s="4">
        <f t="shared" si="33"/>
        <v>59</v>
      </c>
      <c r="X414" s="4">
        <f t="shared" si="34"/>
        <v>1.6878824969400243</v>
      </c>
      <c r="Y414" s="10">
        <f t="shared" si="35"/>
        <v>8.3757649938800487</v>
      </c>
    </row>
    <row r="415" spans="1:25" ht="15" customHeight="1" x14ac:dyDescent="0.2">
      <c r="A415" s="4">
        <v>16358</v>
      </c>
      <c r="B415" s="4">
        <v>1</v>
      </c>
      <c r="C415" s="4">
        <f t="shared" si="32"/>
        <v>22</v>
      </c>
      <c r="D415" s="4">
        <v>1997</v>
      </c>
      <c r="E415" s="9">
        <v>43769.586805555598</v>
      </c>
      <c r="F415" s="4" t="s">
        <v>378</v>
      </c>
      <c r="G415" s="4">
        <v>4</v>
      </c>
      <c r="H415" s="4">
        <v>5</v>
      </c>
      <c r="I415" s="4">
        <v>4</v>
      </c>
      <c r="J415" s="4">
        <v>5</v>
      </c>
      <c r="K415" s="4">
        <v>4</v>
      </c>
      <c r="L415" s="4">
        <v>5</v>
      </c>
      <c r="M415" s="4">
        <v>3</v>
      </c>
      <c r="N415" s="4">
        <v>5</v>
      </c>
      <c r="O415" s="4">
        <v>5</v>
      </c>
      <c r="P415" s="4">
        <v>5</v>
      </c>
      <c r="Q415" s="4">
        <v>4</v>
      </c>
      <c r="R415" s="4">
        <v>2</v>
      </c>
      <c r="S415" s="4">
        <v>5</v>
      </c>
      <c r="T415" s="4">
        <v>3</v>
      </c>
      <c r="U415" s="4">
        <v>1</v>
      </c>
      <c r="V415" s="4">
        <v>1</v>
      </c>
      <c r="W415" s="4">
        <f t="shared" si="33"/>
        <v>61</v>
      </c>
      <c r="X415" s="4">
        <f t="shared" si="34"/>
        <v>1.9326805385556916</v>
      </c>
      <c r="Y415" s="10">
        <f t="shared" si="35"/>
        <v>8.865361077111384</v>
      </c>
    </row>
    <row r="416" spans="1:25" ht="15" customHeight="1" x14ac:dyDescent="0.2">
      <c r="A416" s="4">
        <v>18172</v>
      </c>
      <c r="B416" s="4">
        <v>1</v>
      </c>
      <c r="C416" s="4">
        <f t="shared" si="32"/>
        <v>14</v>
      </c>
      <c r="D416" s="4">
        <v>2005</v>
      </c>
      <c r="E416" s="9">
        <v>43777.920138888898</v>
      </c>
      <c r="F416" s="4" t="s">
        <v>377</v>
      </c>
      <c r="G416" s="4">
        <v>5</v>
      </c>
      <c r="H416" s="4">
        <v>5</v>
      </c>
      <c r="I416" s="4">
        <v>5</v>
      </c>
      <c r="J416" s="4">
        <v>5</v>
      </c>
      <c r="K416" s="4">
        <v>5</v>
      </c>
      <c r="L416" s="4">
        <v>5</v>
      </c>
      <c r="M416" s="4">
        <v>5</v>
      </c>
      <c r="N416" s="4">
        <v>5</v>
      </c>
      <c r="O416" s="4">
        <v>5</v>
      </c>
      <c r="P416" s="4">
        <v>1</v>
      </c>
      <c r="Q416" s="4">
        <v>1</v>
      </c>
      <c r="R416" s="4">
        <v>5</v>
      </c>
      <c r="S416" s="4">
        <v>5</v>
      </c>
      <c r="T416" s="4">
        <v>1</v>
      </c>
      <c r="U416" s="4">
        <v>1</v>
      </c>
      <c r="V416" s="4">
        <v>5</v>
      </c>
      <c r="W416" s="4">
        <f t="shared" si="33"/>
        <v>64</v>
      </c>
      <c r="X416" s="4">
        <f t="shared" si="34"/>
        <v>2.2998776009791921</v>
      </c>
      <c r="Y416" s="10">
        <f t="shared" si="35"/>
        <v>9.5997552019583843</v>
      </c>
    </row>
    <row r="417" spans="1:28" ht="15" customHeight="1" x14ac:dyDescent="0.2">
      <c r="A417" s="4">
        <v>15513</v>
      </c>
      <c r="B417" s="4">
        <v>1</v>
      </c>
      <c r="C417" s="4">
        <f t="shared" si="32"/>
        <v>22</v>
      </c>
      <c r="D417" s="4">
        <v>1997</v>
      </c>
      <c r="E417" s="9">
        <v>43768.673611111102</v>
      </c>
      <c r="G417" s="4">
        <v>3</v>
      </c>
      <c r="H417" s="4">
        <v>4</v>
      </c>
      <c r="I417" s="4">
        <v>4</v>
      </c>
      <c r="J417" s="4">
        <v>4</v>
      </c>
      <c r="K417" s="4">
        <v>5</v>
      </c>
      <c r="L417" s="4">
        <v>5</v>
      </c>
      <c r="M417" s="4">
        <v>4</v>
      </c>
      <c r="N417" s="4">
        <v>5</v>
      </c>
      <c r="O417" s="4">
        <v>5</v>
      </c>
      <c r="P417" s="4">
        <v>5</v>
      </c>
      <c r="Q417" s="4">
        <v>4</v>
      </c>
      <c r="R417" s="4">
        <v>4</v>
      </c>
      <c r="S417" s="4">
        <v>5</v>
      </c>
      <c r="T417" s="4">
        <v>5</v>
      </c>
      <c r="U417" s="4">
        <v>2</v>
      </c>
      <c r="V417" s="4">
        <v>1</v>
      </c>
      <c r="W417" s="4">
        <f t="shared" si="33"/>
        <v>65</v>
      </c>
      <c r="X417" s="4">
        <f t="shared" si="34"/>
        <v>2.4222766217870255</v>
      </c>
      <c r="Y417" s="10">
        <f t="shared" si="35"/>
        <v>9.844553243574051</v>
      </c>
    </row>
    <row r="419" spans="1:28" ht="15" customHeight="1" x14ac:dyDescent="0.2">
      <c r="A419" s="22" t="s">
        <v>517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1:28" ht="15" customHeight="1" x14ac:dyDescent="0.2">
      <c r="A420" s="4">
        <v>17048</v>
      </c>
      <c r="B420" s="4">
        <v>1</v>
      </c>
      <c r="C420" s="4">
        <f t="shared" ref="C420:C474" si="36">(2019-D420)</f>
        <v>47</v>
      </c>
      <c r="D420" s="4">
        <v>1972</v>
      </c>
      <c r="E420" s="9">
        <v>43771.564583333296</v>
      </c>
      <c r="F420" s="4" t="s">
        <v>359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2</v>
      </c>
      <c r="M420" s="4">
        <v>1</v>
      </c>
      <c r="N420" s="4">
        <v>3</v>
      </c>
      <c r="O420" s="4">
        <v>3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f t="shared" ref="W420:W474" si="37">SUM(G420:V420)</f>
        <v>21</v>
      </c>
      <c r="X420" s="4">
        <f t="shared" ref="X420:X474" si="38">(W420-44.22)/9.45</f>
        <v>-2.4571428571428573</v>
      </c>
      <c r="Y420" s="10">
        <f t="shared" ref="Y420:Y474" si="39">(X420*2)+5</f>
        <v>8.571428571428541E-2</v>
      </c>
      <c r="AA420" s="12" t="s">
        <v>500</v>
      </c>
      <c r="AB420" s="12"/>
    </row>
    <row r="421" spans="1:28" ht="15" customHeight="1" x14ac:dyDescent="0.2">
      <c r="A421" s="4">
        <v>15918</v>
      </c>
      <c r="B421" s="4">
        <v>1</v>
      </c>
      <c r="C421" s="4">
        <f t="shared" si="36"/>
        <v>32</v>
      </c>
      <c r="D421" s="4">
        <v>1987</v>
      </c>
      <c r="E421" s="9">
        <v>43768.902777777803</v>
      </c>
      <c r="F421" s="4" t="s">
        <v>413</v>
      </c>
      <c r="G421" s="4">
        <v>3</v>
      </c>
      <c r="H421" s="4">
        <v>4</v>
      </c>
      <c r="I421" s="4">
        <v>2</v>
      </c>
      <c r="J421" s="4">
        <v>1</v>
      </c>
      <c r="K421" s="4">
        <v>1</v>
      </c>
      <c r="L421" s="4">
        <v>2</v>
      </c>
      <c r="M421" s="4">
        <v>1</v>
      </c>
      <c r="N421" s="4">
        <v>2</v>
      </c>
      <c r="O421" s="4">
        <v>3</v>
      </c>
      <c r="P421" s="4">
        <v>1</v>
      </c>
      <c r="Q421" s="4">
        <v>1</v>
      </c>
      <c r="R421" s="4">
        <v>1</v>
      </c>
      <c r="S421" s="4">
        <v>2</v>
      </c>
      <c r="T421" s="4">
        <v>1</v>
      </c>
      <c r="U421" s="4">
        <v>2</v>
      </c>
      <c r="V421" s="4">
        <v>5</v>
      </c>
      <c r="W421" s="4">
        <f t="shared" si="37"/>
        <v>32</v>
      </c>
      <c r="X421" s="4">
        <f t="shared" si="38"/>
        <v>-1.2931216931216931</v>
      </c>
      <c r="Y421" s="10">
        <f t="shared" si="39"/>
        <v>2.4137566137566138</v>
      </c>
      <c r="AA421" s="12">
        <v>1</v>
      </c>
      <c r="AB421" s="12">
        <v>21</v>
      </c>
    </row>
    <row r="422" spans="1:28" ht="15" customHeight="1" x14ac:dyDescent="0.2">
      <c r="A422" s="4">
        <v>16070</v>
      </c>
      <c r="B422" s="4">
        <v>1</v>
      </c>
      <c r="C422" s="4">
        <f t="shared" si="36"/>
        <v>27</v>
      </c>
      <c r="D422" s="4">
        <v>1992</v>
      </c>
      <c r="E422" s="9">
        <v>43769.629861111098</v>
      </c>
      <c r="F422" s="4" t="s">
        <v>359</v>
      </c>
      <c r="G422" s="4">
        <v>1</v>
      </c>
      <c r="H422" s="4">
        <v>4</v>
      </c>
      <c r="I422" s="4">
        <v>1</v>
      </c>
      <c r="J422" s="4">
        <v>3</v>
      </c>
      <c r="K422" s="4">
        <v>2</v>
      </c>
      <c r="L422" s="4">
        <v>1</v>
      </c>
      <c r="M422" s="4">
        <v>1</v>
      </c>
      <c r="N422" s="4">
        <v>2</v>
      </c>
      <c r="O422" s="4">
        <v>2</v>
      </c>
      <c r="P422" s="4">
        <v>1</v>
      </c>
      <c r="Q422" s="4">
        <v>1</v>
      </c>
      <c r="R422" s="4">
        <v>1</v>
      </c>
      <c r="S422" s="4">
        <v>4</v>
      </c>
      <c r="T422" s="4">
        <v>1</v>
      </c>
      <c r="U422" s="4">
        <v>3</v>
      </c>
      <c r="V422" s="4">
        <v>5</v>
      </c>
      <c r="W422" s="4">
        <f t="shared" si="37"/>
        <v>33</v>
      </c>
      <c r="X422" s="4">
        <f t="shared" si="38"/>
        <v>-1.1873015873015873</v>
      </c>
      <c r="Y422" s="10">
        <f t="shared" si="39"/>
        <v>2.6253968253968254</v>
      </c>
      <c r="AA422" s="12">
        <v>2</v>
      </c>
      <c r="AB422" s="12">
        <v>32</v>
      </c>
    </row>
    <row r="423" spans="1:28" ht="15" customHeight="1" x14ac:dyDescent="0.2">
      <c r="A423" s="4">
        <v>15577</v>
      </c>
      <c r="B423" s="4">
        <v>1</v>
      </c>
      <c r="C423" s="4">
        <f t="shared" si="36"/>
        <v>29</v>
      </c>
      <c r="D423" s="4">
        <v>1990</v>
      </c>
      <c r="E423" s="9">
        <v>43768.751388888901</v>
      </c>
      <c r="F423" s="4" t="s">
        <v>359</v>
      </c>
      <c r="G423" s="4">
        <v>1</v>
      </c>
      <c r="H423" s="4">
        <v>5</v>
      </c>
      <c r="I423" s="4">
        <v>1</v>
      </c>
      <c r="J423" s="4">
        <v>4</v>
      </c>
      <c r="K423" s="4">
        <v>1</v>
      </c>
      <c r="L423" s="4">
        <v>1</v>
      </c>
      <c r="M423" s="4">
        <v>1</v>
      </c>
      <c r="N423" s="4">
        <v>2</v>
      </c>
      <c r="O423" s="4">
        <v>2</v>
      </c>
      <c r="P423" s="4">
        <v>1</v>
      </c>
      <c r="Q423" s="4">
        <v>1</v>
      </c>
      <c r="R423" s="4">
        <v>1</v>
      </c>
      <c r="S423" s="4">
        <v>2</v>
      </c>
      <c r="T423" s="4">
        <v>5</v>
      </c>
      <c r="U423" s="4">
        <v>2</v>
      </c>
      <c r="V423" s="4">
        <v>3</v>
      </c>
      <c r="W423" s="4">
        <f t="shared" si="37"/>
        <v>33</v>
      </c>
      <c r="X423" s="4">
        <f t="shared" si="38"/>
        <v>-1.1873015873015873</v>
      </c>
      <c r="Y423" s="10">
        <f t="shared" si="39"/>
        <v>2.6253968253968254</v>
      </c>
      <c r="AA423" s="12">
        <v>3</v>
      </c>
      <c r="AB423" s="12" t="s">
        <v>362</v>
      </c>
    </row>
    <row r="424" spans="1:28" ht="15" customHeight="1" x14ac:dyDescent="0.2">
      <c r="A424" s="4">
        <v>15001</v>
      </c>
      <c r="B424" s="4">
        <v>1</v>
      </c>
      <c r="C424" s="4">
        <f t="shared" si="36"/>
        <v>45</v>
      </c>
      <c r="D424" s="4">
        <v>1974</v>
      </c>
      <c r="E424" s="9">
        <v>43768.434027777803</v>
      </c>
      <c r="F424" s="4" t="s">
        <v>361</v>
      </c>
      <c r="G424" s="4">
        <v>2</v>
      </c>
      <c r="H424" s="4">
        <v>2</v>
      </c>
      <c r="I424" s="4">
        <v>4</v>
      </c>
      <c r="J424" s="4">
        <v>2</v>
      </c>
      <c r="K424" s="4">
        <v>2</v>
      </c>
      <c r="L424" s="4">
        <v>2</v>
      </c>
      <c r="M424" s="4">
        <v>1</v>
      </c>
      <c r="N424" s="4">
        <v>2</v>
      </c>
      <c r="O424" s="4">
        <v>2</v>
      </c>
      <c r="P424" s="4">
        <v>1</v>
      </c>
      <c r="Q424" s="4">
        <v>2</v>
      </c>
      <c r="R424" s="4">
        <v>1</v>
      </c>
      <c r="S424" s="4">
        <v>2</v>
      </c>
      <c r="T424" s="4">
        <v>2</v>
      </c>
      <c r="U424" s="4">
        <v>2</v>
      </c>
      <c r="V424" s="4">
        <v>5</v>
      </c>
      <c r="W424" s="4">
        <f t="shared" si="37"/>
        <v>34</v>
      </c>
      <c r="X424" s="4">
        <f t="shared" si="38"/>
        <v>-1.0814814814814815</v>
      </c>
      <c r="Y424" s="10">
        <f t="shared" si="39"/>
        <v>2.837037037037037</v>
      </c>
      <c r="AA424" s="12">
        <v>4</v>
      </c>
      <c r="AB424" s="12" t="s">
        <v>364</v>
      </c>
    </row>
    <row r="425" spans="1:28" ht="15" customHeight="1" x14ac:dyDescent="0.2">
      <c r="A425" s="4">
        <v>18515</v>
      </c>
      <c r="B425" s="4">
        <v>1</v>
      </c>
      <c r="C425" s="4">
        <f t="shared" si="36"/>
        <v>57</v>
      </c>
      <c r="D425" s="4">
        <v>1962</v>
      </c>
      <c r="E425" s="9">
        <v>43780.406944444403</v>
      </c>
      <c r="F425" s="4" t="s">
        <v>361</v>
      </c>
      <c r="G425" s="4">
        <v>3</v>
      </c>
      <c r="H425" s="4">
        <v>5</v>
      </c>
      <c r="I425" s="4">
        <v>1</v>
      </c>
      <c r="J425" s="4">
        <v>5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5</v>
      </c>
      <c r="T425" s="4">
        <v>1</v>
      </c>
      <c r="U425" s="4">
        <v>1</v>
      </c>
      <c r="V425" s="4">
        <v>5</v>
      </c>
      <c r="W425" s="4">
        <f t="shared" si="37"/>
        <v>34</v>
      </c>
      <c r="X425" s="4">
        <f t="shared" si="38"/>
        <v>-1.0814814814814815</v>
      </c>
      <c r="Y425" s="10">
        <f t="shared" si="39"/>
        <v>2.837037037037037</v>
      </c>
      <c r="AA425" s="12">
        <v>5</v>
      </c>
      <c r="AB425" s="12" t="s">
        <v>365</v>
      </c>
    </row>
    <row r="426" spans="1:28" ht="15" customHeight="1" x14ac:dyDescent="0.2">
      <c r="A426" s="4">
        <v>14874</v>
      </c>
      <c r="B426" s="4">
        <v>1</v>
      </c>
      <c r="C426" s="4">
        <f t="shared" si="36"/>
        <v>37</v>
      </c>
      <c r="D426" s="4">
        <v>1982</v>
      </c>
      <c r="E426" s="9">
        <v>43768.395833333299</v>
      </c>
      <c r="F426" s="4" t="s">
        <v>359</v>
      </c>
      <c r="G426" s="4">
        <v>2</v>
      </c>
      <c r="H426" s="4">
        <v>4</v>
      </c>
      <c r="I426" s="4">
        <v>1</v>
      </c>
      <c r="J426" s="4">
        <v>1</v>
      </c>
      <c r="K426" s="4">
        <v>2</v>
      </c>
      <c r="L426" s="4">
        <v>1</v>
      </c>
      <c r="M426" s="4">
        <v>1</v>
      </c>
      <c r="N426" s="4">
        <v>5</v>
      </c>
      <c r="O426" s="4">
        <v>3</v>
      </c>
      <c r="P426" s="4">
        <v>1</v>
      </c>
      <c r="Q426" s="4">
        <v>3</v>
      </c>
      <c r="R426" s="4">
        <v>1</v>
      </c>
      <c r="S426" s="4">
        <v>4</v>
      </c>
      <c r="T426" s="4">
        <v>1</v>
      </c>
      <c r="U426" s="4">
        <v>2</v>
      </c>
      <c r="V426" s="4">
        <v>3</v>
      </c>
      <c r="W426" s="4">
        <f t="shared" si="37"/>
        <v>35</v>
      </c>
      <c r="X426" s="4">
        <f t="shared" si="38"/>
        <v>-0.97566137566137556</v>
      </c>
      <c r="Y426" s="10">
        <f t="shared" si="39"/>
        <v>3.0486772486772491</v>
      </c>
      <c r="AA426" s="12">
        <v>6</v>
      </c>
      <c r="AB426" s="12" t="s">
        <v>219</v>
      </c>
    </row>
    <row r="427" spans="1:28" ht="15" customHeight="1" x14ac:dyDescent="0.2">
      <c r="A427" s="4">
        <v>16058</v>
      </c>
      <c r="B427" s="4">
        <v>1</v>
      </c>
      <c r="C427" s="4">
        <f t="shared" si="36"/>
        <v>49</v>
      </c>
      <c r="D427" s="4">
        <v>1970</v>
      </c>
      <c r="E427" s="9">
        <v>43769.015277777798</v>
      </c>
      <c r="F427" s="4" t="s">
        <v>359</v>
      </c>
      <c r="G427" s="4">
        <v>1</v>
      </c>
      <c r="H427" s="4">
        <v>5</v>
      </c>
      <c r="I427" s="4">
        <v>1</v>
      </c>
      <c r="J427" s="4">
        <v>4</v>
      </c>
      <c r="K427" s="4">
        <v>2</v>
      </c>
      <c r="L427" s="4">
        <v>2</v>
      </c>
      <c r="M427" s="4">
        <v>1</v>
      </c>
      <c r="N427" s="4">
        <v>2</v>
      </c>
      <c r="O427" s="4">
        <v>2</v>
      </c>
      <c r="P427" s="4">
        <v>1</v>
      </c>
      <c r="Q427" s="4">
        <v>1</v>
      </c>
      <c r="R427" s="4">
        <v>1</v>
      </c>
      <c r="S427" s="4">
        <v>2</v>
      </c>
      <c r="T427" s="4">
        <v>1</v>
      </c>
      <c r="U427" s="4">
        <v>4</v>
      </c>
      <c r="V427" s="4">
        <v>5</v>
      </c>
      <c r="W427" s="4">
        <f t="shared" si="37"/>
        <v>35</v>
      </c>
      <c r="X427" s="4">
        <f t="shared" si="38"/>
        <v>-0.97566137566137556</v>
      </c>
      <c r="Y427" s="10">
        <f t="shared" si="39"/>
        <v>3.0486772486772491</v>
      </c>
      <c r="AA427" s="12">
        <v>7</v>
      </c>
      <c r="AB427" s="12" t="s">
        <v>367</v>
      </c>
    </row>
    <row r="428" spans="1:28" ht="15" customHeight="1" x14ac:dyDescent="0.2">
      <c r="A428" s="4">
        <v>16178</v>
      </c>
      <c r="B428" s="4">
        <v>1</v>
      </c>
      <c r="C428" s="4">
        <f t="shared" si="36"/>
        <v>49</v>
      </c>
      <c r="D428" s="4">
        <v>1970</v>
      </c>
      <c r="E428" s="9">
        <v>43769.422916666699</v>
      </c>
      <c r="F428" s="4" t="s">
        <v>361</v>
      </c>
      <c r="G428" s="4">
        <v>5</v>
      </c>
      <c r="H428" s="4">
        <v>5</v>
      </c>
      <c r="I428" s="4">
        <v>1</v>
      </c>
      <c r="J428" s="4">
        <v>5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3</v>
      </c>
      <c r="U428" s="4">
        <v>2</v>
      </c>
      <c r="V428" s="4">
        <v>5</v>
      </c>
      <c r="W428" s="4">
        <f t="shared" si="37"/>
        <v>35</v>
      </c>
      <c r="X428" s="4">
        <f t="shared" si="38"/>
        <v>-0.97566137566137556</v>
      </c>
      <c r="Y428" s="10">
        <f t="shared" si="39"/>
        <v>3.0486772486772491</v>
      </c>
      <c r="AA428" s="12">
        <v>8</v>
      </c>
      <c r="AB428" s="12" t="s">
        <v>225</v>
      </c>
    </row>
    <row r="429" spans="1:28" ht="15" customHeight="1" x14ac:dyDescent="0.2">
      <c r="A429" s="4">
        <v>14336</v>
      </c>
      <c r="B429" s="4">
        <v>1</v>
      </c>
      <c r="C429" s="4">
        <f t="shared" si="36"/>
        <v>52</v>
      </c>
      <c r="D429" s="4">
        <v>1967</v>
      </c>
      <c r="E429" s="9">
        <v>43780.648611111101</v>
      </c>
      <c r="F429" s="4" t="s">
        <v>518</v>
      </c>
      <c r="G429" s="4">
        <v>2</v>
      </c>
      <c r="H429" s="4">
        <v>4</v>
      </c>
      <c r="I429" s="4">
        <v>1</v>
      </c>
      <c r="J429" s="4">
        <v>4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2</v>
      </c>
      <c r="R429" s="4">
        <v>1</v>
      </c>
      <c r="S429" s="4">
        <v>1</v>
      </c>
      <c r="T429" s="4">
        <v>5</v>
      </c>
      <c r="U429" s="4">
        <v>4</v>
      </c>
      <c r="V429" s="4">
        <v>5</v>
      </c>
      <c r="W429" s="4">
        <f t="shared" si="37"/>
        <v>35</v>
      </c>
      <c r="X429" s="4">
        <f t="shared" si="38"/>
        <v>-0.97566137566137556</v>
      </c>
      <c r="Y429" s="10">
        <f t="shared" si="39"/>
        <v>3.0486772486772491</v>
      </c>
      <c r="AA429" s="12">
        <v>9</v>
      </c>
      <c r="AB429" s="12" t="s">
        <v>368</v>
      </c>
    </row>
    <row r="430" spans="1:28" ht="15" customHeight="1" x14ac:dyDescent="0.2">
      <c r="A430" s="4">
        <v>14068</v>
      </c>
      <c r="B430" s="4">
        <v>1</v>
      </c>
      <c r="C430" s="4">
        <f t="shared" si="36"/>
        <v>38</v>
      </c>
      <c r="D430" s="4">
        <v>1981</v>
      </c>
      <c r="E430" s="9">
        <v>43767.788888888899</v>
      </c>
      <c r="F430" s="4" t="s">
        <v>519</v>
      </c>
      <c r="G430" s="4">
        <v>5</v>
      </c>
      <c r="H430" s="4">
        <v>5</v>
      </c>
      <c r="I430" s="4">
        <v>1</v>
      </c>
      <c r="J430" s="4">
        <v>1</v>
      </c>
      <c r="K430" s="4">
        <v>1</v>
      </c>
      <c r="L430" s="4">
        <v>3</v>
      </c>
      <c r="M430" s="4">
        <v>1</v>
      </c>
      <c r="N430" s="4">
        <v>1</v>
      </c>
      <c r="O430" s="4">
        <v>1</v>
      </c>
      <c r="P430" s="4">
        <v>5</v>
      </c>
      <c r="Q430" s="4">
        <v>1</v>
      </c>
      <c r="R430" s="4">
        <v>1</v>
      </c>
      <c r="S430" s="4">
        <v>3</v>
      </c>
      <c r="T430" s="4">
        <v>1</v>
      </c>
      <c r="U430" s="4">
        <v>1</v>
      </c>
      <c r="V430" s="4">
        <v>5</v>
      </c>
      <c r="W430" s="4">
        <f t="shared" si="37"/>
        <v>36</v>
      </c>
      <c r="X430" s="4">
        <f t="shared" si="38"/>
        <v>-0.86984126984126975</v>
      </c>
      <c r="Y430" s="10">
        <f t="shared" si="39"/>
        <v>3.2603174603174603</v>
      </c>
    </row>
    <row r="431" spans="1:28" ht="15" customHeight="1" x14ac:dyDescent="0.2">
      <c r="A431" s="4">
        <v>15537</v>
      </c>
      <c r="B431" s="4">
        <v>1</v>
      </c>
      <c r="C431" s="4">
        <f t="shared" si="36"/>
        <v>40</v>
      </c>
      <c r="D431" s="4">
        <v>1979</v>
      </c>
      <c r="E431" s="9">
        <v>43768.679166666698</v>
      </c>
      <c r="G431" s="4">
        <v>1</v>
      </c>
      <c r="H431" s="4">
        <v>5</v>
      </c>
      <c r="I431" s="4">
        <v>1</v>
      </c>
      <c r="J431" s="4">
        <v>4</v>
      </c>
      <c r="K431" s="4">
        <v>1</v>
      </c>
      <c r="L431" s="4">
        <v>1</v>
      </c>
      <c r="M431" s="4">
        <v>1</v>
      </c>
      <c r="N431" s="4">
        <v>4</v>
      </c>
      <c r="O431" s="4">
        <v>1</v>
      </c>
      <c r="P431" s="4">
        <v>1</v>
      </c>
      <c r="Q431" s="4">
        <v>1</v>
      </c>
      <c r="R431" s="4">
        <v>1</v>
      </c>
      <c r="S431" s="4">
        <v>4</v>
      </c>
      <c r="T431" s="4">
        <v>5</v>
      </c>
      <c r="U431" s="4">
        <v>1</v>
      </c>
      <c r="V431" s="4">
        <v>5</v>
      </c>
      <c r="W431" s="4">
        <f t="shared" si="37"/>
        <v>37</v>
      </c>
      <c r="X431" s="4">
        <f t="shared" si="38"/>
        <v>-0.76402116402116393</v>
      </c>
      <c r="Y431" s="10">
        <f t="shared" si="39"/>
        <v>3.4719576719576724</v>
      </c>
    </row>
    <row r="432" spans="1:28" ht="15" customHeight="1" x14ac:dyDescent="0.2">
      <c r="A432" s="4">
        <v>13490</v>
      </c>
      <c r="B432" s="4">
        <v>1</v>
      </c>
      <c r="C432" s="4">
        <f t="shared" si="36"/>
        <v>41</v>
      </c>
      <c r="D432" s="4">
        <v>1978</v>
      </c>
      <c r="E432" s="9">
        <v>43767.471527777801</v>
      </c>
      <c r="F432" s="4" t="s">
        <v>520</v>
      </c>
      <c r="G432" s="4">
        <v>2</v>
      </c>
      <c r="H432" s="4">
        <v>5</v>
      </c>
      <c r="I432" s="4">
        <v>2</v>
      </c>
      <c r="J432" s="4">
        <v>2</v>
      </c>
      <c r="K432" s="4">
        <v>2</v>
      </c>
      <c r="L432" s="4">
        <v>2</v>
      </c>
      <c r="M432" s="4">
        <v>1</v>
      </c>
      <c r="N432" s="4">
        <v>3</v>
      </c>
      <c r="O432" s="4">
        <v>3</v>
      </c>
      <c r="P432" s="4">
        <v>1</v>
      </c>
      <c r="Q432" s="4">
        <v>3</v>
      </c>
      <c r="R432" s="4">
        <v>1</v>
      </c>
      <c r="S432" s="4">
        <v>5</v>
      </c>
      <c r="T432" s="4">
        <v>1</v>
      </c>
      <c r="U432" s="4">
        <v>1</v>
      </c>
      <c r="V432" s="4">
        <v>3</v>
      </c>
      <c r="W432" s="4">
        <f t="shared" si="37"/>
        <v>37</v>
      </c>
      <c r="X432" s="4">
        <f t="shared" si="38"/>
        <v>-0.76402116402116393</v>
      </c>
      <c r="Y432" s="10">
        <f t="shared" si="39"/>
        <v>3.4719576719576724</v>
      </c>
    </row>
    <row r="433" spans="1:25" ht="15" customHeight="1" x14ac:dyDescent="0.2">
      <c r="A433" s="4">
        <v>19172</v>
      </c>
      <c r="B433" s="4">
        <v>1</v>
      </c>
      <c r="C433" s="4">
        <f t="shared" si="36"/>
        <v>31</v>
      </c>
      <c r="D433" s="4">
        <v>1988</v>
      </c>
      <c r="E433" s="9">
        <v>43787.417361111096</v>
      </c>
      <c r="G433" s="4">
        <v>2</v>
      </c>
      <c r="H433" s="4">
        <v>4</v>
      </c>
      <c r="I433" s="4">
        <v>1</v>
      </c>
      <c r="J433" s="4">
        <v>5</v>
      </c>
      <c r="K433" s="4">
        <v>1</v>
      </c>
      <c r="L433" s="4">
        <v>2</v>
      </c>
      <c r="M433" s="4">
        <v>1</v>
      </c>
      <c r="N433" s="4">
        <v>3</v>
      </c>
      <c r="O433" s="4">
        <v>3</v>
      </c>
      <c r="P433" s="4">
        <v>1</v>
      </c>
      <c r="Q433" s="4">
        <v>1</v>
      </c>
      <c r="R433" s="4">
        <v>1</v>
      </c>
      <c r="S433" s="4">
        <v>2</v>
      </c>
      <c r="T433" s="4">
        <v>5</v>
      </c>
      <c r="U433" s="4">
        <v>3</v>
      </c>
      <c r="V433" s="4">
        <v>3</v>
      </c>
      <c r="W433" s="4">
        <f t="shared" si="37"/>
        <v>38</v>
      </c>
      <c r="X433" s="4">
        <f t="shared" si="38"/>
        <v>-0.65820105820105812</v>
      </c>
      <c r="Y433" s="10">
        <f t="shared" si="39"/>
        <v>3.6835978835978835</v>
      </c>
    </row>
    <row r="434" spans="1:25" ht="15" customHeight="1" x14ac:dyDescent="0.2">
      <c r="A434" s="4">
        <v>16139</v>
      </c>
      <c r="B434" s="4">
        <v>1</v>
      </c>
      <c r="C434" s="4">
        <f t="shared" si="36"/>
        <v>36</v>
      </c>
      <c r="D434" s="4">
        <v>1983</v>
      </c>
      <c r="E434" s="9">
        <v>43769.398611111101</v>
      </c>
      <c r="F434" s="4" t="s">
        <v>359</v>
      </c>
      <c r="G434" s="4">
        <v>1</v>
      </c>
      <c r="H434" s="4">
        <v>4</v>
      </c>
      <c r="I434" s="4">
        <v>1</v>
      </c>
      <c r="J434" s="4">
        <v>4</v>
      </c>
      <c r="K434" s="4">
        <v>2</v>
      </c>
      <c r="L434" s="4">
        <v>2</v>
      </c>
      <c r="M434" s="4">
        <v>2</v>
      </c>
      <c r="N434" s="4">
        <v>2</v>
      </c>
      <c r="O434" s="4">
        <v>2</v>
      </c>
      <c r="P434" s="4">
        <v>1</v>
      </c>
      <c r="Q434" s="4">
        <v>3</v>
      </c>
      <c r="R434" s="4">
        <v>1</v>
      </c>
      <c r="S434" s="4">
        <v>2</v>
      </c>
      <c r="T434" s="4">
        <v>5</v>
      </c>
      <c r="U434" s="4">
        <v>2</v>
      </c>
      <c r="V434" s="4">
        <v>4</v>
      </c>
      <c r="W434" s="4">
        <f t="shared" si="37"/>
        <v>38</v>
      </c>
      <c r="X434" s="4">
        <f t="shared" si="38"/>
        <v>-0.65820105820105812</v>
      </c>
      <c r="Y434" s="10">
        <f t="shared" si="39"/>
        <v>3.6835978835978835</v>
      </c>
    </row>
    <row r="435" spans="1:25" ht="15" customHeight="1" x14ac:dyDescent="0.2">
      <c r="A435" s="4">
        <v>13348</v>
      </c>
      <c r="B435" s="4">
        <v>1</v>
      </c>
      <c r="C435" s="4">
        <f t="shared" si="36"/>
        <v>49</v>
      </c>
      <c r="D435" s="4">
        <v>1970</v>
      </c>
      <c r="E435" s="9">
        <v>43767.382638888899</v>
      </c>
      <c r="F435" s="4" t="s">
        <v>521</v>
      </c>
      <c r="G435" s="4">
        <v>2</v>
      </c>
      <c r="H435" s="4">
        <v>5</v>
      </c>
      <c r="I435" s="4">
        <v>1</v>
      </c>
      <c r="J435" s="4">
        <v>2</v>
      </c>
      <c r="K435" s="4">
        <v>1</v>
      </c>
      <c r="L435" s="4">
        <v>1</v>
      </c>
      <c r="M435" s="4">
        <v>1</v>
      </c>
      <c r="N435" s="4">
        <v>3</v>
      </c>
      <c r="O435" s="4">
        <v>4</v>
      </c>
      <c r="P435" s="4">
        <v>1</v>
      </c>
      <c r="Q435" s="4">
        <v>4</v>
      </c>
      <c r="R435" s="4">
        <v>1</v>
      </c>
      <c r="S435" s="4">
        <v>2</v>
      </c>
      <c r="T435" s="4">
        <v>1</v>
      </c>
      <c r="U435" s="4">
        <v>4</v>
      </c>
      <c r="V435" s="4">
        <v>5</v>
      </c>
      <c r="W435" s="4">
        <f t="shared" si="37"/>
        <v>38</v>
      </c>
      <c r="X435" s="4">
        <f t="shared" si="38"/>
        <v>-0.65820105820105812</v>
      </c>
      <c r="Y435" s="10">
        <f t="shared" si="39"/>
        <v>3.6835978835978835</v>
      </c>
    </row>
    <row r="436" spans="1:25" ht="15" customHeight="1" x14ac:dyDescent="0.2">
      <c r="A436" s="4">
        <v>16083</v>
      </c>
      <c r="B436" s="4">
        <v>1</v>
      </c>
      <c r="C436" s="4">
        <f t="shared" si="36"/>
        <v>26</v>
      </c>
      <c r="D436" s="4">
        <v>1993</v>
      </c>
      <c r="E436" s="9">
        <v>43769.21875</v>
      </c>
      <c r="G436" s="4">
        <v>3</v>
      </c>
      <c r="H436" s="4">
        <v>3</v>
      </c>
      <c r="I436" s="4">
        <v>1</v>
      </c>
      <c r="J436" s="4">
        <v>1</v>
      </c>
      <c r="K436" s="4">
        <v>4</v>
      </c>
      <c r="L436" s="4">
        <v>1</v>
      </c>
      <c r="M436" s="4">
        <v>1</v>
      </c>
      <c r="N436" s="4">
        <v>5</v>
      </c>
      <c r="O436" s="4">
        <v>5</v>
      </c>
      <c r="P436" s="4">
        <v>1</v>
      </c>
      <c r="Q436" s="4">
        <v>1</v>
      </c>
      <c r="R436" s="4">
        <v>1</v>
      </c>
      <c r="S436" s="4">
        <v>5</v>
      </c>
      <c r="T436" s="4">
        <v>5</v>
      </c>
      <c r="U436" s="4">
        <v>1</v>
      </c>
      <c r="V436" s="4">
        <v>1</v>
      </c>
      <c r="W436" s="4">
        <f t="shared" si="37"/>
        <v>39</v>
      </c>
      <c r="X436" s="4">
        <f t="shared" si="38"/>
        <v>-0.55238095238095231</v>
      </c>
      <c r="Y436" s="10">
        <f t="shared" si="39"/>
        <v>3.8952380952380956</v>
      </c>
    </row>
    <row r="437" spans="1:25" ht="15" customHeight="1" x14ac:dyDescent="0.2">
      <c r="A437" s="4">
        <v>14676</v>
      </c>
      <c r="B437" s="4">
        <v>1</v>
      </c>
      <c r="C437" s="4">
        <f t="shared" si="36"/>
        <v>49</v>
      </c>
      <c r="D437" s="4">
        <v>1970</v>
      </c>
      <c r="E437" s="9">
        <v>43768.297916666699</v>
      </c>
      <c r="F437" s="4" t="s">
        <v>361</v>
      </c>
      <c r="G437" s="4">
        <v>1</v>
      </c>
      <c r="H437" s="4">
        <v>5</v>
      </c>
      <c r="I437" s="4">
        <v>1</v>
      </c>
      <c r="J437" s="4">
        <v>5</v>
      </c>
      <c r="K437" s="4">
        <v>1</v>
      </c>
      <c r="L437" s="4">
        <v>2</v>
      </c>
      <c r="M437" s="4">
        <v>1</v>
      </c>
      <c r="N437" s="4">
        <v>2</v>
      </c>
      <c r="O437" s="4">
        <v>3</v>
      </c>
      <c r="P437" s="4">
        <v>1</v>
      </c>
      <c r="Q437" s="4">
        <v>4</v>
      </c>
      <c r="R437" s="4">
        <v>1</v>
      </c>
      <c r="S437" s="4">
        <v>5</v>
      </c>
      <c r="T437" s="4">
        <v>1</v>
      </c>
      <c r="U437" s="4">
        <v>1</v>
      </c>
      <c r="V437" s="4">
        <v>5</v>
      </c>
      <c r="W437" s="4">
        <f t="shared" si="37"/>
        <v>39</v>
      </c>
      <c r="X437" s="4">
        <f t="shared" si="38"/>
        <v>-0.55238095238095231</v>
      </c>
      <c r="Y437" s="10">
        <f t="shared" si="39"/>
        <v>3.8952380952380956</v>
      </c>
    </row>
    <row r="438" spans="1:25" ht="15" customHeight="1" x14ac:dyDescent="0.2">
      <c r="A438" s="4">
        <v>18096</v>
      </c>
      <c r="B438" s="4">
        <v>1</v>
      </c>
      <c r="C438" s="4">
        <f t="shared" si="36"/>
        <v>30</v>
      </c>
      <c r="D438" s="4">
        <v>1989</v>
      </c>
      <c r="E438" s="9">
        <v>43777.419444444502</v>
      </c>
      <c r="F438" s="4" t="s">
        <v>361</v>
      </c>
      <c r="G438" s="4">
        <v>2</v>
      </c>
      <c r="H438" s="4">
        <v>2</v>
      </c>
      <c r="I438" s="4">
        <v>1</v>
      </c>
      <c r="J438" s="4">
        <v>1</v>
      </c>
      <c r="K438" s="4">
        <v>3</v>
      </c>
      <c r="L438" s="4">
        <v>2</v>
      </c>
      <c r="M438" s="4">
        <v>2</v>
      </c>
      <c r="N438" s="4">
        <v>4</v>
      </c>
      <c r="O438" s="4">
        <v>3</v>
      </c>
      <c r="P438" s="4">
        <v>1</v>
      </c>
      <c r="Q438" s="4">
        <v>5</v>
      </c>
      <c r="R438" s="4">
        <v>1</v>
      </c>
      <c r="S438" s="4">
        <v>3</v>
      </c>
      <c r="T438" s="4">
        <v>3</v>
      </c>
      <c r="U438" s="4">
        <v>4</v>
      </c>
      <c r="V438" s="4">
        <v>3</v>
      </c>
      <c r="W438" s="4">
        <f t="shared" si="37"/>
        <v>40</v>
      </c>
      <c r="X438" s="4">
        <f t="shared" si="38"/>
        <v>-0.44656084656084649</v>
      </c>
      <c r="Y438" s="10">
        <f t="shared" si="39"/>
        <v>4.1068783068783068</v>
      </c>
    </row>
    <row r="439" spans="1:25" ht="15" customHeight="1" x14ac:dyDescent="0.2">
      <c r="A439" s="4">
        <v>16047</v>
      </c>
      <c r="B439" s="4">
        <v>1</v>
      </c>
      <c r="C439" s="4">
        <f t="shared" si="36"/>
        <v>34</v>
      </c>
      <c r="D439" s="4">
        <v>1985</v>
      </c>
      <c r="E439" s="9">
        <v>43768.986111111102</v>
      </c>
      <c r="F439" s="4" t="s">
        <v>522</v>
      </c>
      <c r="G439" s="4">
        <v>1</v>
      </c>
      <c r="H439" s="4">
        <v>4</v>
      </c>
      <c r="I439" s="4">
        <v>4</v>
      </c>
      <c r="J439" s="4">
        <v>2</v>
      </c>
      <c r="K439" s="4">
        <v>2</v>
      </c>
      <c r="L439" s="4">
        <v>1</v>
      </c>
      <c r="M439" s="4">
        <v>1</v>
      </c>
      <c r="N439" s="4">
        <v>5</v>
      </c>
      <c r="O439" s="4">
        <v>3</v>
      </c>
      <c r="P439" s="4">
        <v>1</v>
      </c>
      <c r="Q439" s="4">
        <v>2</v>
      </c>
      <c r="R439" s="4">
        <v>1</v>
      </c>
      <c r="S439" s="4">
        <v>1</v>
      </c>
      <c r="T439" s="4">
        <v>5</v>
      </c>
      <c r="U439" s="4">
        <v>2</v>
      </c>
      <c r="V439" s="4">
        <v>5</v>
      </c>
      <c r="W439" s="4">
        <f t="shared" si="37"/>
        <v>40</v>
      </c>
      <c r="X439" s="4">
        <f t="shared" si="38"/>
        <v>-0.44656084656084649</v>
      </c>
      <c r="Y439" s="10">
        <f t="shared" si="39"/>
        <v>4.1068783068783068</v>
      </c>
    </row>
    <row r="440" spans="1:25" ht="15" customHeight="1" x14ac:dyDescent="0.2">
      <c r="A440" s="4">
        <v>13452</v>
      </c>
      <c r="B440" s="4">
        <v>1</v>
      </c>
      <c r="C440" s="4">
        <f t="shared" si="36"/>
        <v>35</v>
      </c>
      <c r="D440" s="4">
        <v>1984</v>
      </c>
      <c r="E440" s="9">
        <v>43767.438888888901</v>
      </c>
      <c r="F440" s="4" t="s">
        <v>523</v>
      </c>
      <c r="G440" s="4">
        <v>1</v>
      </c>
      <c r="H440" s="4">
        <v>5</v>
      </c>
      <c r="I440" s="4">
        <v>1</v>
      </c>
      <c r="J440" s="4">
        <v>2</v>
      </c>
      <c r="K440" s="4">
        <v>3</v>
      </c>
      <c r="L440" s="4">
        <v>2</v>
      </c>
      <c r="M440" s="4">
        <v>1</v>
      </c>
      <c r="N440" s="4">
        <v>3</v>
      </c>
      <c r="O440" s="4">
        <v>3</v>
      </c>
      <c r="P440" s="4">
        <v>1</v>
      </c>
      <c r="Q440" s="4">
        <v>3</v>
      </c>
      <c r="R440" s="4">
        <v>2</v>
      </c>
      <c r="S440" s="4">
        <v>5</v>
      </c>
      <c r="T440" s="4">
        <v>2</v>
      </c>
      <c r="U440" s="4">
        <v>1</v>
      </c>
      <c r="V440" s="4">
        <v>5</v>
      </c>
      <c r="W440" s="4">
        <f t="shared" si="37"/>
        <v>40</v>
      </c>
      <c r="X440" s="4">
        <f t="shared" si="38"/>
        <v>-0.44656084656084649</v>
      </c>
      <c r="Y440" s="10">
        <f t="shared" si="39"/>
        <v>4.1068783068783068</v>
      </c>
    </row>
    <row r="441" spans="1:25" ht="15" customHeight="1" x14ac:dyDescent="0.2">
      <c r="A441" s="4">
        <v>18506</v>
      </c>
      <c r="B441" s="4">
        <v>1</v>
      </c>
      <c r="C441" s="4">
        <f t="shared" si="36"/>
        <v>41</v>
      </c>
      <c r="D441" s="4">
        <v>1978</v>
      </c>
      <c r="E441" s="9">
        <v>43780.320833333302</v>
      </c>
      <c r="G441" s="4">
        <v>2</v>
      </c>
      <c r="H441" s="4">
        <v>5</v>
      </c>
      <c r="I441" s="4">
        <v>1</v>
      </c>
      <c r="J441" s="4">
        <v>4</v>
      </c>
      <c r="K441" s="4">
        <v>2</v>
      </c>
      <c r="L441" s="4">
        <v>1</v>
      </c>
      <c r="M441" s="4">
        <v>1</v>
      </c>
      <c r="N441" s="4">
        <v>2</v>
      </c>
      <c r="O441" s="4">
        <v>2</v>
      </c>
      <c r="P441" s="4">
        <v>1</v>
      </c>
      <c r="Q441" s="4">
        <v>1</v>
      </c>
      <c r="R441" s="4">
        <v>2</v>
      </c>
      <c r="S441" s="4">
        <v>4</v>
      </c>
      <c r="T441" s="4">
        <v>5</v>
      </c>
      <c r="U441" s="4">
        <v>2</v>
      </c>
      <c r="V441" s="4">
        <v>5</v>
      </c>
      <c r="W441" s="4">
        <f t="shared" si="37"/>
        <v>40</v>
      </c>
      <c r="X441" s="4">
        <f t="shared" si="38"/>
        <v>-0.44656084656084649</v>
      </c>
      <c r="Y441" s="10">
        <f t="shared" si="39"/>
        <v>4.1068783068783068</v>
      </c>
    </row>
    <row r="442" spans="1:25" ht="15" customHeight="1" x14ac:dyDescent="0.2">
      <c r="A442" s="4">
        <v>13724</v>
      </c>
      <c r="B442" s="4">
        <v>1</v>
      </c>
      <c r="C442" s="4">
        <f t="shared" si="36"/>
        <v>51</v>
      </c>
      <c r="D442" s="4">
        <v>1968</v>
      </c>
      <c r="E442" s="9">
        <v>43767.630555555603</v>
      </c>
      <c r="F442" s="4" t="s">
        <v>378</v>
      </c>
      <c r="G442" s="4">
        <v>2</v>
      </c>
      <c r="H442" s="4">
        <v>4</v>
      </c>
      <c r="I442" s="4">
        <v>4</v>
      </c>
      <c r="J442" s="4">
        <v>1</v>
      </c>
      <c r="K442" s="4">
        <v>3</v>
      </c>
      <c r="L442" s="4">
        <v>3</v>
      </c>
      <c r="M442" s="4">
        <v>1</v>
      </c>
      <c r="N442" s="4">
        <v>1</v>
      </c>
      <c r="O442" s="4">
        <v>3</v>
      </c>
      <c r="P442" s="4">
        <v>1</v>
      </c>
      <c r="Q442" s="4">
        <v>2</v>
      </c>
      <c r="R442" s="4">
        <v>2</v>
      </c>
      <c r="S442" s="4">
        <v>5</v>
      </c>
      <c r="T442" s="4">
        <v>2</v>
      </c>
      <c r="U442" s="4">
        <v>1</v>
      </c>
      <c r="V442" s="4">
        <v>5</v>
      </c>
      <c r="W442" s="4">
        <f t="shared" si="37"/>
        <v>40</v>
      </c>
      <c r="X442" s="4">
        <f t="shared" si="38"/>
        <v>-0.44656084656084649</v>
      </c>
      <c r="Y442" s="10">
        <f t="shared" si="39"/>
        <v>4.1068783068783068</v>
      </c>
    </row>
    <row r="443" spans="1:25" ht="15" customHeight="1" x14ac:dyDescent="0.2">
      <c r="A443" s="4">
        <v>16415</v>
      </c>
      <c r="B443" s="4">
        <v>1</v>
      </c>
      <c r="C443" s="4">
        <f t="shared" si="36"/>
        <v>55</v>
      </c>
      <c r="D443" s="4">
        <v>1964</v>
      </c>
      <c r="E443" s="9">
        <v>43769.695833333302</v>
      </c>
      <c r="F443" s="4" t="s">
        <v>359</v>
      </c>
      <c r="G443" s="4">
        <v>2</v>
      </c>
      <c r="H443" s="4">
        <v>4</v>
      </c>
      <c r="I443" s="4">
        <v>1</v>
      </c>
      <c r="J443" s="4">
        <v>4</v>
      </c>
      <c r="K443" s="4">
        <v>1</v>
      </c>
      <c r="L443" s="4">
        <v>5</v>
      </c>
      <c r="M443" s="4">
        <v>1</v>
      </c>
      <c r="N443" s="4">
        <v>3</v>
      </c>
      <c r="O443" s="4">
        <v>3</v>
      </c>
      <c r="P443" s="4">
        <v>1</v>
      </c>
      <c r="Q443" s="4">
        <v>4</v>
      </c>
      <c r="R443" s="4">
        <v>1</v>
      </c>
      <c r="S443" s="4">
        <v>2</v>
      </c>
      <c r="T443" s="4">
        <v>1</v>
      </c>
      <c r="U443" s="4">
        <v>2</v>
      </c>
      <c r="V443" s="4">
        <v>5</v>
      </c>
      <c r="W443" s="4">
        <f t="shared" si="37"/>
        <v>40</v>
      </c>
      <c r="X443" s="4">
        <f t="shared" si="38"/>
        <v>-0.44656084656084649</v>
      </c>
      <c r="Y443" s="10">
        <f t="shared" si="39"/>
        <v>4.1068783068783068</v>
      </c>
    </row>
    <row r="444" spans="1:25" ht="15" customHeight="1" x14ac:dyDescent="0.2">
      <c r="A444" s="4">
        <v>15293</v>
      </c>
      <c r="B444" s="4">
        <v>1</v>
      </c>
      <c r="C444" s="4">
        <f t="shared" si="36"/>
        <v>33</v>
      </c>
      <c r="D444" s="4">
        <v>1986</v>
      </c>
      <c r="E444" s="9">
        <v>43768.563888888901</v>
      </c>
      <c r="G444" s="4">
        <v>3</v>
      </c>
      <c r="H444" s="4">
        <v>4</v>
      </c>
      <c r="I444" s="4">
        <v>1</v>
      </c>
      <c r="J444" s="4">
        <v>5</v>
      </c>
      <c r="K444" s="4">
        <v>2</v>
      </c>
      <c r="L444" s="4">
        <v>4</v>
      </c>
      <c r="M444" s="4">
        <v>4</v>
      </c>
      <c r="N444" s="4">
        <v>1</v>
      </c>
      <c r="O444" s="4">
        <v>1</v>
      </c>
      <c r="P444" s="4">
        <v>1</v>
      </c>
      <c r="Q444" s="4">
        <v>1</v>
      </c>
      <c r="R444" s="4">
        <v>2</v>
      </c>
      <c r="S444" s="4">
        <v>5</v>
      </c>
      <c r="T444" s="4">
        <v>1</v>
      </c>
      <c r="U444" s="4">
        <v>1</v>
      </c>
      <c r="V444" s="4">
        <v>5</v>
      </c>
      <c r="W444" s="4">
        <f t="shared" si="37"/>
        <v>41</v>
      </c>
      <c r="X444" s="4">
        <f t="shared" si="38"/>
        <v>-0.34074074074074062</v>
      </c>
      <c r="Y444" s="10">
        <f t="shared" si="39"/>
        <v>4.3185185185185189</v>
      </c>
    </row>
    <row r="445" spans="1:25" ht="15" customHeight="1" x14ac:dyDescent="0.2">
      <c r="A445" s="4">
        <v>17340</v>
      </c>
      <c r="B445" s="4">
        <v>1</v>
      </c>
      <c r="C445" s="4">
        <f t="shared" si="36"/>
        <v>39</v>
      </c>
      <c r="D445" s="4">
        <v>1980</v>
      </c>
      <c r="E445" s="9">
        <v>43772.962500000001</v>
      </c>
      <c r="F445" s="4" t="s">
        <v>378</v>
      </c>
      <c r="G445" s="4">
        <v>5</v>
      </c>
      <c r="H445" s="4">
        <v>4</v>
      </c>
      <c r="I445" s="4">
        <v>2</v>
      </c>
      <c r="J445" s="4">
        <v>4</v>
      </c>
      <c r="K445" s="4">
        <v>3</v>
      </c>
      <c r="L445" s="4">
        <v>2</v>
      </c>
      <c r="M445" s="4">
        <v>1</v>
      </c>
      <c r="N445" s="4">
        <v>3</v>
      </c>
      <c r="O445" s="4">
        <v>3</v>
      </c>
      <c r="P445" s="4">
        <v>1</v>
      </c>
      <c r="Q445" s="4">
        <v>1</v>
      </c>
      <c r="R445" s="4">
        <v>1</v>
      </c>
      <c r="S445" s="4">
        <v>4</v>
      </c>
      <c r="T445" s="4">
        <v>2</v>
      </c>
      <c r="U445" s="4">
        <v>2</v>
      </c>
      <c r="V445" s="4">
        <v>3</v>
      </c>
      <c r="W445" s="4">
        <f t="shared" si="37"/>
        <v>41</v>
      </c>
      <c r="X445" s="4">
        <f t="shared" si="38"/>
        <v>-0.34074074074074062</v>
      </c>
      <c r="Y445" s="10">
        <f t="shared" si="39"/>
        <v>4.3185185185185189</v>
      </c>
    </row>
    <row r="446" spans="1:25" ht="15" customHeight="1" x14ac:dyDescent="0.2">
      <c r="A446" s="4">
        <v>18918</v>
      </c>
      <c r="B446" s="4">
        <v>1</v>
      </c>
      <c r="C446" s="4">
        <f t="shared" si="36"/>
        <v>34</v>
      </c>
      <c r="D446" s="4">
        <v>1985</v>
      </c>
      <c r="E446" s="9">
        <v>43781.645833333299</v>
      </c>
      <c r="F446" s="4" t="s">
        <v>408</v>
      </c>
      <c r="G446" s="4">
        <v>2</v>
      </c>
      <c r="H446" s="4">
        <v>4</v>
      </c>
      <c r="I446" s="4">
        <v>1</v>
      </c>
      <c r="J446" s="4">
        <v>2</v>
      </c>
      <c r="K446" s="4">
        <v>2</v>
      </c>
      <c r="L446" s="4">
        <v>2</v>
      </c>
      <c r="M446" s="4">
        <v>1</v>
      </c>
      <c r="N446" s="4">
        <v>5</v>
      </c>
      <c r="O446" s="4">
        <v>5</v>
      </c>
      <c r="P446" s="4">
        <v>1</v>
      </c>
      <c r="Q446" s="4">
        <v>1</v>
      </c>
      <c r="R446" s="4">
        <v>1</v>
      </c>
      <c r="S446" s="4">
        <v>4</v>
      </c>
      <c r="T446" s="4">
        <v>5</v>
      </c>
      <c r="U446" s="4">
        <v>1</v>
      </c>
      <c r="V446" s="4">
        <v>5</v>
      </c>
      <c r="W446" s="4">
        <f t="shared" si="37"/>
        <v>42</v>
      </c>
      <c r="X446" s="4">
        <f t="shared" si="38"/>
        <v>-0.23492063492063481</v>
      </c>
      <c r="Y446" s="10">
        <f t="shared" si="39"/>
        <v>4.5301587301587301</v>
      </c>
    </row>
    <row r="447" spans="1:25" ht="15" customHeight="1" x14ac:dyDescent="0.2">
      <c r="A447" s="4">
        <v>15332</v>
      </c>
      <c r="B447" s="4">
        <v>1</v>
      </c>
      <c r="C447" s="4">
        <f t="shared" si="36"/>
        <v>38</v>
      </c>
      <c r="D447" s="4">
        <v>1981</v>
      </c>
      <c r="E447" s="9">
        <v>43768.576388888898</v>
      </c>
      <c r="G447" s="4">
        <v>3</v>
      </c>
      <c r="H447" s="4">
        <v>4</v>
      </c>
      <c r="I447" s="4">
        <v>1</v>
      </c>
      <c r="J447" s="4">
        <v>4</v>
      </c>
      <c r="K447" s="4">
        <v>1</v>
      </c>
      <c r="L447" s="4">
        <v>4</v>
      </c>
      <c r="M447" s="4">
        <v>1</v>
      </c>
      <c r="N447" s="4">
        <v>1</v>
      </c>
      <c r="O447" s="4">
        <v>1</v>
      </c>
      <c r="P447" s="4">
        <v>1</v>
      </c>
      <c r="Q447" s="4">
        <v>5</v>
      </c>
      <c r="R447" s="4">
        <v>1</v>
      </c>
      <c r="S447" s="4">
        <v>5</v>
      </c>
      <c r="T447" s="4">
        <v>4</v>
      </c>
      <c r="U447" s="4">
        <v>2</v>
      </c>
      <c r="V447" s="4">
        <v>4</v>
      </c>
      <c r="W447" s="4">
        <f t="shared" si="37"/>
        <v>42</v>
      </c>
      <c r="X447" s="4">
        <f t="shared" si="38"/>
        <v>-0.23492063492063481</v>
      </c>
      <c r="Y447" s="10">
        <f t="shared" si="39"/>
        <v>4.5301587301587301</v>
      </c>
    </row>
    <row r="448" spans="1:25" ht="15" customHeight="1" x14ac:dyDescent="0.2">
      <c r="A448" s="4">
        <v>16327</v>
      </c>
      <c r="B448" s="4">
        <v>1</v>
      </c>
      <c r="C448" s="4">
        <f t="shared" si="36"/>
        <v>31</v>
      </c>
      <c r="D448" s="4">
        <v>1988</v>
      </c>
      <c r="E448" s="9">
        <v>43769.554861111101</v>
      </c>
      <c r="G448" s="4">
        <v>3</v>
      </c>
      <c r="H448" s="4">
        <v>2</v>
      </c>
      <c r="I448" s="4">
        <v>2</v>
      </c>
      <c r="J448" s="4">
        <v>2</v>
      </c>
      <c r="K448" s="4">
        <v>3</v>
      </c>
      <c r="L448" s="4">
        <v>3</v>
      </c>
      <c r="M448" s="4">
        <v>1</v>
      </c>
      <c r="N448" s="4">
        <v>2</v>
      </c>
      <c r="O448" s="4">
        <v>4</v>
      </c>
      <c r="P448" s="4">
        <v>2</v>
      </c>
      <c r="Q448" s="4">
        <v>3</v>
      </c>
      <c r="R448" s="4">
        <v>3</v>
      </c>
      <c r="S448" s="4">
        <v>3</v>
      </c>
      <c r="T448" s="4">
        <v>5</v>
      </c>
      <c r="U448" s="4">
        <v>3</v>
      </c>
      <c r="V448" s="4">
        <v>2</v>
      </c>
      <c r="W448" s="4">
        <f t="shared" si="37"/>
        <v>43</v>
      </c>
      <c r="X448" s="4">
        <f t="shared" si="38"/>
        <v>-0.12910052910052899</v>
      </c>
      <c r="Y448" s="10">
        <f t="shared" si="39"/>
        <v>4.7417989417989421</v>
      </c>
    </row>
    <row r="449" spans="1:25" ht="15" customHeight="1" x14ac:dyDescent="0.2">
      <c r="A449" s="4">
        <v>14800</v>
      </c>
      <c r="B449" s="4">
        <v>1</v>
      </c>
      <c r="C449" s="4">
        <f t="shared" si="36"/>
        <v>32</v>
      </c>
      <c r="D449" s="4">
        <v>1987</v>
      </c>
      <c r="E449" s="9">
        <v>43769.380555555603</v>
      </c>
      <c r="F449" s="4" t="s">
        <v>359</v>
      </c>
      <c r="G449" s="4">
        <v>3</v>
      </c>
      <c r="H449" s="4">
        <v>4</v>
      </c>
      <c r="I449" s="4">
        <v>1</v>
      </c>
      <c r="J449" s="4">
        <v>5</v>
      </c>
      <c r="K449" s="4">
        <v>2</v>
      </c>
      <c r="L449" s="4">
        <v>3</v>
      </c>
      <c r="M449" s="4">
        <v>2</v>
      </c>
      <c r="N449" s="4">
        <v>3</v>
      </c>
      <c r="O449" s="4">
        <v>3</v>
      </c>
      <c r="P449" s="4">
        <v>1</v>
      </c>
      <c r="Q449" s="4">
        <v>1</v>
      </c>
      <c r="R449" s="4">
        <v>1</v>
      </c>
      <c r="S449" s="4">
        <v>5</v>
      </c>
      <c r="T449" s="4">
        <v>5</v>
      </c>
      <c r="U449" s="4">
        <v>2</v>
      </c>
      <c r="V449" s="4">
        <v>3</v>
      </c>
      <c r="W449" s="4">
        <f t="shared" si="37"/>
        <v>44</v>
      </c>
      <c r="X449" s="4">
        <f t="shared" si="38"/>
        <v>-2.3280423280423162E-2</v>
      </c>
      <c r="Y449" s="10">
        <f t="shared" si="39"/>
        <v>4.9534391534391533</v>
      </c>
    </row>
    <row r="450" spans="1:25" ht="15" customHeight="1" x14ac:dyDescent="0.2">
      <c r="A450" s="4">
        <v>17160</v>
      </c>
      <c r="B450" s="4">
        <v>1</v>
      </c>
      <c r="C450" s="4">
        <f t="shared" si="36"/>
        <v>36</v>
      </c>
      <c r="D450" s="4">
        <v>1983</v>
      </c>
      <c r="E450" s="9">
        <v>43771.857638888898</v>
      </c>
      <c r="F450" s="4" t="s">
        <v>524</v>
      </c>
      <c r="G450" s="4">
        <v>2</v>
      </c>
      <c r="H450" s="4">
        <v>5</v>
      </c>
      <c r="I450" s="4">
        <v>1</v>
      </c>
      <c r="J450" s="4">
        <v>4</v>
      </c>
      <c r="K450" s="4">
        <v>4</v>
      </c>
      <c r="L450" s="4">
        <v>2</v>
      </c>
      <c r="M450" s="4">
        <v>3</v>
      </c>
      <c r="N450" s="4">
        <v>4</v>
      </c>
      <c r="O450" s="4">
        <v>3</v>
      </c>
      <c r="P450" s="4">
        <v>1</v>
      </c>
      <c r="Q450" s="4">
        <v>2</v>
      </c>
      <c r="R450" s="4">
        <v>1</v>
      </c>
      <c r="S450" s="4">
        <v>5</v>
      </c>
      <c r="T450" s="4">
        <v>1</v>
      </c>
      <c r="U450" s="4">
        <v>2</v>
      </c>
      <c r="V450" s="4">
        <v>4</v>
      </c>
      <c r="W450" s="4">
        <f t="shared" si="37"/>
        <v>44</v>
      </c>
      <c r="X450" s="4">
        <f t="shared" si="38"/>
        <v>-2.3280423280423162E-2</v>
      </c>
      <c r="Y450" s="10">
        <f t="shared" si="39"/>
        <v>4.9534391534391533</v>
      </c>
    </row>
    <row r="451" spans="1:25" ht="15" customHeight="1" x14ac:dyDescent="0.2">
      <c r="A451" s="4">
        <v>13488</v>
      </c>
      <c r="B451" s="4">
        <v>1</v>
      </c>
      <c r="C451" s="4">
        <f t="shared" si="36"/>
        <v>28</v>
      </c>
      <c r="D451" s="4">
        <v>1991</v>
      </c>
      <c r="E451" s="9">
        <v>43767.493055555598</v>
      </c>
      <c r="G451" s="4">
        <v>1</v>
      </c>
      <c r="H451" s="4">
        <v>5</v>
      </c>
      <c r="I451" s="4">
        <v>2</v>
      </c>
      <c r="J451" s="4">
        <v>4</v>
      </c>
      <c r="K451" s="4">
        <v>3</v>
      </c>
      <c r="L451" s="4">
        <v>2</v>
      </c>
      <c r="M451" s="4">
        <v>2</v>
      </c>
      <c r="N451" s="4">
        <v>3</v>
      </c>
      <c r="O451" s="4">
        <v>3</v>
      </c>
      <c r="P451" s="4">
        <v>1</v>
      </c>
      <c r="Q451" s="4">
        <v>2</v>
      </c>
      <c r="R451" s="4">
        <v>2</v>
      </c>
      <c r="S451" s="4">
        <v>5</v>
      </c>
      <c r="T451" s="4">
        <v>4</v>
      </c>
      <c r="U451" s="4">
        <v>2</v>
      </c>
      <c r="V451" s="4">
        <v>4</v>
      </c>
      <c r="W451" s="4">
        <f t="shared" si="37"/>
        <v>45</v>
      </c>
      <c r="X451" s="4">
        <f t="shared" si="38"/>
        <v>8.2539682539682663E-2</v>
      </c>
      <c r="Y451" s="10">
        <f t="shared" si="39"/>
        <v>5.1650793650793654</v>
      </c>
    </row>
    <row r="452" spans="1:25" ht="15" customHeight="1" x14ac:dyDescent="0.2">
      <c r="A452" s="4">
        <v>14993</v>
      </c>
      <c r="B452" s="4">
        <v>1</v>
      </c>
      <c r="C452" s="4">
        <f t="shared" si="36"/>
        <v>38</v>
      </c>
      <c r="D452" s="4">
        <v>1981</v>
      </c>
      <c r="E452" s="9">
        <v>43768.4284722222</v>
      </c>
      <c r="F452" s="4" t="s">
        <v>377</v>
      </c>
      <c r="G452" s="4">
        <v>2</v>
      </c>
      <c r="H452" s="4">
        <v>4</v>
      </c>
      <c r="I452" s="4">
        <v>1</v>
      </c>
      <c r="J452" s="4">
        <v>1</v>
      </c>
      <c r="K452" s="4">
        <v>4</v>
      </c>
      <c r="L452" s="4">
        <v>2</v>
      </c>
      <c r="M452" s="4">
        <v>4</v>
      </c>
      <c r="N452" s="4">
        <v>4</v>
      </c>
      <c r="O452" s="4">
        <v>4</v>
      </c>
      <c r="P452" s="4">
        <v>1</v>
      </c>
      <c r="Q452" s="4">
        <v>2</v>
      </c>
      <c r="R452" s="4">
        <v>4</v>
      </c>
      <c r="S452" s="4">
        <v>5</v>
      </c>
      <c r="T452" s="4">
        <v>1</v>
      </c>
      <c r="U452" s="4">
        <v>2</v>
      </c>
      <c r="V452" s="4">
        <v>4</v>
      </c>
      <c r="W452" s="4">
        <f t="shared" si="37"/>
        <v>45</v>
      </c>
      <c r="X452" s="4">
        <f t="shared" si="38"/>
        <v>8.2539682539682663E-2</v>
      </c>
      <c r="Y452" s="10">
        <f t="shared" si="39"/>
        <v>5.1650793650793654</v>
      </c>
    </row>
    <row r="453" spans="1:25" ht="15" customHeight="1" x14ac:dyDescent="0.2">
      <c r="A453" s="4">
        <v>15054</v>
      </c>
      <c r="B453" s="4">
        <v>1</v>
      </c>
      <c r="C453" s="4">
        <f t="shared" si="36"/>
        <v>44</v>
      </c>
      <c r="D453" s="4">
        <v>1975</v>
      </c>
      <c r="E453" s="9">
        <v>43768.451388888898</v>
      </c>
      <c r="F453" s="4" t="s">
        <v>525</v>
      </c>
      <c r="G453" s="4">
        <v>2</v>
      </c>
      <c r="H453" s="4">
        <v>4</v>
      </c>
      <c r="I453" s="4">
        <v>1</v>
      </c>
      <c r="J453" s="4">
        <v>4</v>
      </c>
      <c r="K453" s="4">
        <v>3</v>
      </c>
      <c r="L453" s="4">
        <v>5</v>
      </c>
      <c r="M453" s="4">
        <v>3</v>
      </c>
      <c r="N453" s="4">
        <v>2</v>
      </c>
      <c r="O453" s="4">
        <v>2</v>
      </c>
      <c r="P453" s="4">
        <v>1</v>
      </c>
      <c r="Q453" s="4">
        <v>2</v>
      </c>
      <c r="R453" s="4">
        <v>1</v>
      </c>
      <c r="S453" s="4">
        <v>5</v>
      </c>
      <c r="T453" s="4">
        <v>1</v>
      </c>
      <c r="U453" s="4">
        <v>4</v>
      </c>
      <c r="V453" s="4">
        <v>5</v>
      </c>
      <c r="W453" s="4">
        <f t="shared" si="37"/>
        <v>45</v>
      </c>
      <c r="X453" s="4">
        <f t="shared" si="38"/>
        <v>8.2539682539682663E-2</v>
      </c>
      <c r="Y453" s="10">
        <f t="shared" si="39"/>
        <v>5.1650793650793654</v>
      </c>
    </row>
    <row r="454" spans="1:25" ht="15" customHeight="1" x14ac:dyDescent="0.2">
      <c r="A454" s="4">
        <v>15808</v>
      </c>
      <c r="B454" s="4">
        <v>1</v>
      </c>
      <c r="C454" s="4">
        <f t="shared" si="36"/>
        <v>26</v>
      </c>
      <c r="D454" s="4">
        <v>1993</v>
      </c>
      <c r="E454" s="9">
        <v>43768.847916666702</v>
      </c>
      <c r="F454" s="4" t="s">
        <v>526</v>
      </c>
      <c r="G454" s="4">
        <v>2</v>
      </c>
      <c r="H454" s="4">
        <v>5</v>
      </c>
      <c r="I454" s="4">
        <v>2</v>
      </c>
      <c r="J454" s="4">
        <v>2</v>
      </c>
      <c r="K454" s="4">
        <v>4</v>
      </c>
      <c r="L454" s="4">
        <v>3</v>
      </c>
      <c r="M454" s="4">
        <v>1</v>
      </c>
      <c r="N454" s="4">
        <v>4</v>
      </c>
      <c r="O454" s="4">
        <v>4</v>
      </c>
      <c r="P454" s="4">
        <v>1</v>
      </c>
      <c r="Q454" s="4">
        <v>2</v>
      </c>
      <c r="R454" s="4">
        <v>1</v>
      </c>
      <c r="S454" s="4">
        <v>4</v>
      </c>
      <c r="T454" s="4">
        <v>5</v>
      </c>
      <c r="U454" s="4">
        <v>1</v>
      </c>
      <c r="V454" s="4">
        <v>5</v>
      </c>
      <c r="W454" s="4">
        <f t="shared" si="37"/>
        <v>46</v>
      </c>
      <c r="X454" s="4">
        <f t="shared" si="38"/>
        <v>0.1883597883597885</v>
      </c>
      <c r="Y454" s="10">
        <f t="shared" si="39"/>
        <v>5.3767195767195766</v>
      </c>
    </row>
    <row r="455" spans="1:25" ht="15" customHeight="1" x14ac:dyDescent="0.2">
      <c r="A455" s="4">
        <v>14422</v>
      </c>
      <c r="B455" s="4">
        <v>1</v>
      </c>
      <c r="C455" s="4">
        <f t="shared" si="36"/>
        <v>28</v>
      </c>
      <c r="D455" s="4">
        <v>1991</v>
      </c>
      <c r="E455" s="9">
        <v>43767.903472222199</v>
      </c>
      <c r="F455" s="4" t="s">
        <v>382</v>
      </c>
      <c r="G455" s="4">
        <v>1</v>
      </c>
      <c r="H455" s="4">
        <v>5</v>
      </c>
      <c r="I455" s="4">
        <v>3</v>
      </c>
      <c r="J455" s="4">
        <v>1</v>
      </c>
      <c r="K455" s="4">
        <v>2</v>
      </c>
      <c r="L455" s="4">
        <v>2</v>
      </c>
      <c r="M455" s="4">
        <v>1</v>
      </c>
      <c r="N455" s="4">
        <v>5</v>
      </c>
      <c r="O455" s="4">
        <v>5</v>
      </c>
      <c r="P455" s="4">
        <v>1</v>
      </c>
      <c r="Q455" s="4">
        <v>1</v>
      </c>
      <c r="R455" s="4">
        <v>1</v>
      </c>
      <c r="S455" s="4">
        <v>3</v>
      </c>
      <c r="T455" s="4">
        <v>5</v>
      </c>
      <c r="U455" s="4">
        <v>5</v>
      </c>
      <c r="V455" s="4">
        <v>5</v>
      </c>
      <c r="W455" s="4">
        <f t="shared" si="37"/>
        <v>46</v>
      </c>
      <c r="X455" s="4">
        <f t="shared" si="38"/>
        <v>0.1883597883597885</v>
      </c>
      <c r="Y455" s="10">
        <f t="shared" si="39"/>
        <v>5.3767195767195766</v>
      </c>
    </row>
    <row r="456" spans="1:25" ht="15" customHeight="1" x14ac:dyDescent="0.2">
      <c r="A456" s="4">
        <v>14505</v>
      </c>
      <c r="B456" s="4">
        <v>1</v>
      </c>
      <c r="C456" s="4">
        <f t="shared" si="36"/>
        <v>31</v>
      </c>
      <c r="D456" s="4">
        <v>1988</v>
      </c>
      <c r="E456" s="9">
        <v>43767.932638888902</v>
      </c>
      <c r="F456" s="4" t="s">
        <v>361</v>
      </c>
      <c r="G456" s="4">
        <v>1</v>
      </c>
      <c r="H456" s="4">
        <v>5</v>
      </c>
      <c r="I456" s="4">
        <v>1</v>
      </c>
      <c r="J456" s="4">
        <v>5</v>
      </c>
      <c r="K456" s="4">
        <v>1</v>
      </c>
      <c r="L456" s="4">
        <v>3</v>
      </c>
      <c r="M456" s="4">
        <v>3</v>
      </c>
      <c r="N456" s="4">
        <v>3</v>
      </c>
      <c r="O456" s="4">
        <v>3</v>
      </c>
      <c r="P456" s="4">
        <v>3</v>
      </c>
      <c r="Q456" s="4">
        <v>3</v>
      </c>
      <c r="R456" s="4">
        <v>3</v>
      </c>
      <c r="S456" s="4">
        <v>3</v>
      </c>
      <c r="T456" s="4">
        <v>3</v>
      </c>
      <c r="U456" s="4">
        <v>3</v>
      </c>
      <c r="V456" s="4">
        <v>3</v>
      </c>
      <c r="W456" s="4">
        <f t="shared" si="37"/>
        <v>46</v>
      </c>
      <c r="X456" s="4">
        <f t="shared" si="38"/>
        <v>0.1883597883597885</v>
      </c>
      <c r="Y456" s="10">
        <f t="shared" si="39"/>
        <v>5.3767195767195766</v>
      </c>
    </row>
    <row r="457" spans="1:25" ht="15" customHeight="1" x14ac:dyDescent="0.2">
      <c r="A457" s="4">
        <v>14987</v>
      </c>
      <c r="B457" s="4">
        <v>1</v>
      </c>
      <c r="C457" s="4">
        <f t="shared" si="36"/>
        <v>41</v>
      </c>
      <c r="D457" s="4">
        <v>1978</v>
      </c>
      <c r="E457" s="9">
        <v>43768.440972222197</v>
      </c>
      <c r="F457" s="4" t="s">
        <v>527</v>
      </c>
      <c r="G457" s="4">
        <v>2</v>
      </c>
      <c r="H457" s="4">
        <v>5</v>
      </c>
      <c r="I457" s="4">
        <v>5</v>
      </c>
      <c r="J457" s="4">
        <v>5</v>
      </c>
      <c r="K457" s="4">
        <v>3</v>
      </c>
      <c r="L457" s="4">
        <v>4</v>
      </c>
      <c r="M457" s="4">
        <v>1</v>
      </c>
      <c r="N457" s="4">
        <v>2</v>
      </c>
      <c r="O457" s="4">
        <v>3</v>
      </c>
      <c r="P457" s="4">
        <v>1</v>
      </c>
      <c r="Q457" s="4">
        <v>2</v>
      </c>
      <c r="R457" s="4">
        <v>1</v>
      </c>
      <c r="S457" s="4">
        <v>5</v>
      </c>
      <c r="T457" s="4">
        <v>2</v>
      </c>
      <c r="U457" s="4">
        <v>2</v>
      </c>
      <c r="V457" s="4">
        <v>3</v>
      </c>
      <c r="W457" s="4">
        <f t="shared" si="37"/>
        <v>46</v>
      </c>
      <c r="X457" s="4">
        <f t="shared" si="38"/>
        <v>0.1883597883597885</v>
      </c>
      <c r="Y457" s="10">
        <f t="shared" si="39"/>
        <v>5.3767195767195766</v>
      </c>
    </row>
    <row r="458" spans="1:25" ht="15" customHeight="1" x14ac:dyDescent="0.2">
      <c r="A458" s="4">
        <v>17248</v>
      </c>
      <c r="B458" s="4">
        <v>1</v>
      </c>
      <c r="C458" s="4">
        <f t="shared" si="36"/>
        <v>73</v>
      </c>
      <c r="D458" s="4">
        <v>1946</v>
      </c>
      <c r="E458" s="9">
        <v>43772.5847222222</v>
      </c>
      <c r="F458" s="4" t="s">
        <v>377</v>
      </c>
      <c r="G458" s="4">
        <v>5</v>
      </c>
      <c r="H458" s="4">
        <v>2</v>
      </c>
      <c r="I458" s="4">
        <v>1</v>
      </c>
      <c r="J458" s="4">
        <v>3</v>
      </c>
      <c r="K458" s="4">
        <v>3</v>
      </c>
      <c r="L458" s="4">
        <v>2</v>
      </c>
      <c r="M458" s="4">
        <v>2</v>
      </c>
      <c r="N458" s="4">
        <v>3</v>
      </c>
      <c r="O458" s="4">
        <v>2</v>
      </c>
      <c r="P458" s="4">
        <v>1</v>
      </c>
      <c r="Q458" s="4">
        <v>1</v>
      </c>
      <c r="R458" s="4">
        <v>2</v>
      </c>
      <c r="S458" s="4">
        <v>5</v>
      </c>
      <c r="T458" s="4">
        <v>5</v>
      </c>
      <c r="U458" s="4">
        <v>4</v>
      </c>
      <c r="V458" s="4">
        <v>5</v>
      </c>
      <c r="W458" s="4">
        <f t="shared" si="37"/>
        <v>46</v>
      </c>
      <c r="X458" s="4">
        <f t="shared" si="38"/>
        <v>0.1883597883597885</v>
      </c>
      <c r="Y458" s="10">
        <f t="shared" si="39"/>
        <v>5.3767195767195766</v>
      </c>
    </row>
    <row r="459" spans="1:25" ht="15" customHeight="1" x14ac:dyDescent="0.2">
      <c r="A459" s="4">
        <v>15082</v>
      </c>
      <c r="B459" s="4">
        <v>1</v>
      </c>
      <c r="C459" s="4">
        <f t="shared" si="36"/>
        <v>53</v>
      </c>
      <c r="D459" s="4">
        <v>1966</v>
      </c>
      <c r="E459" s="9">
        <v>43768.464583333298</v>
      </c>
      <c r="F459" s="4" t="s">
        <v>377</v>
      </c>
      <c r="G459" s="4">
        <v>3</v>
      </c>
      <c r="H459" s="4">
        <v>4</v>
      </c>
      <c r="I459" s="4">
        <v>5</v>
      </c>
      <c r="J459" s="4">
        <v>1</v>
      </c>
      <c r="K459" s="4">
        <v>2</v>
      </c>
      <c r="L459" s="4">
        <v>2</v>
      </c>
      <c r="M459" s="4">
        <v>1</v>
      </c>
      <c r="N459" s="4">
        <v>3</v>
      </c>
      <c r="O459" s="4">
        <v>4</v>
      </c>
      <c r="P459" s="4">
        <v>1</v>
      </c>
      <c r="Q459" s="4">
        <v>5</v>
      </c>
      <c r="R459" s="4">
        <v>2</v>
      </c>
      <c r="S459" s="4">
        <v>5</v>
      </c>
      <c r="T459" s="4">
        <v>5</v>
      </c>
      <c r="U459" s="4">
        <v>1</v>
      </c>
      <c r="V459" s="4">
        <v>5</v>
      </c>
      <c r="W459" s="4">
        <f t="shared" si="37"/>
        <v>49</v>
      </c>
      <c r="X459" s="4">
        <f t="shared" si="38"/>
        <v>0.50582010582010595</v>
      </c>
      <c r="Y459" s="10">
        <f t="shared" si="39"/>
        <v>6.0116402116402119</v>
      </c>
    </row>
    <row r="460" spans="1:25" ht="15" customHeight="1" x14ac:dyDescent="0.2">
      <c r="A460" s="4">
        <v>13766</v>
      </c>
      <c r="B460" s="4">
        <v>1</v>
      </c>
      <c r="C460" s="4">
        <f t="shared" si="36"/>
        <v>29</v>
      </c>
      <c r="D460" s="4">
        <v>1990</v>
      </c>
      <c r="E460" s="9">
        <v>43767.654166666704</v>
      </c>
      <c r="G460" s="4">
        <v>5</v>
      </c>
      <c r="H460" s="4">
        <v>1</v>
      </c>
      <c r="I460" s="4">
        <v>1</v>
      </c>
      <c r="J460" s="4">
        <v>5</v>
      </c>
      <c r="K460" s="4">
        <v>5</v>
      </c>
      <c r="L460" s="4">
        <v>4</v>
      </c>
      <c r="M460" s="4">
        <v>3</v>
      </c>
      <c r="N460" s="4">
        <v>4</v>
      </c>
      <c r="O460" s="4">
        <v>5</v>
      </c>
      <c r="P460" s="4">
        <v>1</v>
      </c>
      <c r="Q460" s="4">
        <v>4</v>
      </c>
      <c r="R460" s="4">
        <v>3</v>
      </c>
      <c r="S460" s="4">
        <v>5</v>
      </c>
      <c r="T460" s="4">
        <v>1</v>
      </c>
      <c r="U460" s="4">
        <v>2</v>
      </c>
      <c r="V460" s="4">
        <v>2</v>
      </c>
      <c r="W460" s="4">
        <f t="shared" si="37"/>
        <v>51</v>
      </c>
      <c r="X460" s="4">
        <f t="shared" si="38"/>
        <v>0.71746031746031769</v>
      </c>
      <c r="Y460" s="10">
        <f t="shared" si="39"/>
        <v>6.4349206349206352</v>
      </c>
    </row>
    <row r="461" spans="1:25" ht="15" customHeight="1" x14ac:dyDescent="0.2">
      <c r="A461" s="4">
        <v>15486</v>
      </c>
      <c r="B461" s="4">
        <v>1</v>
      </c>
      <c r="C461" s="4">
        <f t="shared" si="36"/>
        <v>29</v>
      </c>
      <c r="D461" s="4">
        <v>1990</v>
      </c>
      <c r="E461" s="9">
        <v>43768.704861111102</v>
      </c>
      <c r="F461" s="4" t="s">
        <v>377</v>
      </c>
      <c r="G461" s="4">
        <v>3</v>
      </c>
      <c r="H461" s="4">
        <v>4</v>
      </c>
      <c r="I461" s="4">
        <v>1</v>
      </c>
      <c r="J461" s="4">
        <v>1</v>
      </c>
      <c r="K461" s="4">
        <v>5</v>
      </c>
      <c r="L461" s="4">
        <v>4</v>
      </c>
      <c r="M461" s="4">
        <v>4</v>
      </c>
      <c r="N461" s="4">
        <v>5</v>
      </c>
      <c r="O461" s="4">
        <v>5</v>
      </c>
      <c r="P461" s="4">
        <v>1</v>
      </c>
      <c r="Q461" s="4">
        <v>1</v>
      </c>
      <c r="R461" s="4">
        <v>1</v>
      </c>
      <c r="S461" s="4">
        <v>5</v>
      </c>
      <c r="T461" s="4">
        <v>5</v>
      </c>
      <c r="U461" s="4">
        <v>2</v>
      </c>
      <c r="V461" s="4">
        <v>4</v>
      </c>
      <c r="W461" s="4">
        <f t="shared" si="37"/>
        <v>51</v>
      </c>
      <c r="X461" s="4">
        <f t="shared" si="38"/>
        <v>0.71746031746031769</v>
      </c>
      <c r="Y461" s="10">
        <f t="shared" si="39"/>
        <v>6.4349206349206352</v>
      </c>
    </row>
    <row r="462" spans="1:25" ht="15" customHeight="1" x14ac:dyDescent="0.2">
      <c r="A462" s="4">
        <v>14924</v>
      </c>
      <c r="B462" s="4">
        <v>1</v>
      </c>
      <c r="C462" s="4">
        <f t="shared" si="36"/>
        <v>39</v>
      </c>
      <c r="D462" s="4">
        <v>1980</v>
      </c>
      <c r="E462" s="9">
        <v>43768.406944444498</v>
      </c>
      <c r="G462" s="4">
        <v>3</v>
      </c>
      <c r="H462" s="4">
        <v>3</v>
      </c>
      <c r="I462" s="4">
        <v>1</v>
      </c>
      <c r="J462" s="4">
        <v>2</v>
      </c>
      <c r="K462" s="4">
        <v>4</v>
      </c>
      <c r="L462" s="4">
        <v>5</v>
      </c>
      <c r="M462" s="4">
        <v>3</v>
      </c>
      <c r="N462" s="4">
        <v>4</v>
      </c>
      <c r="O462" s="4">
        <v>4</v>
      </c>
      <c r="P462" s="4">
        <v>2</v>
      </c>
      <c r="Q462" s="4">
        <v>4</v>
      </c>
      <c r="R462" s="4">
        <v>2</v>
      </c>
      <c r="S462" s="4">
        <v>5</v>
      </c>
      <c r="T462" s="4">
        <v>4</v>
      </c>
      <c r="U462" s="4">
        <v>2</v>
      </c>
      <c r="V462" s="4">
        <v>4</v>
      </c>
      <c r="W462" s="4">
        <f t="shared" si="37"/>
        <v>52</v>
      </c>
      <c r="X462" s="4">
        <f t="shared" si="38"/>
        <v>0.8232804232804235</v>
      </c>
      <c r="Y462" s="10">
        <f t="shared" si="39"/>
        <v>6.6465608465608472</v>
      </c>
    </row>
    <row r="463" spans="1:25" ht="15" customHeight="1" x14ac:dyDescent="0.2">
      <c r="A463" s="4">
        <v>14100</v>
      </c>
      <c r="B463" s="4">
        <v>1</v>
      </c>
      <c r="C463" s="4">
        <f t="shared" si="36"/>
        <v>53</v>
      </c>
      <c r="D463" s="4">
        <v>1966</v>
      </c>
      <c r="E463" s="9">
        <v>43767.829166666699</v>
      </c>
      <c r="G463" s="4">
        <v>1</v>
      </c>
      <c r="H463" s="4">
        <v>4</v>
      </c>
      <c r="I463" s="4">
        <v>5</v>
      </c>
      <c r="J463" s="4">
        <v>1</v>
      </c>
      <c r="K463" s="4">
        <v>5</v>
      </c>
      <c r="L463" s="4">
        <v>5</v>
      </c>
      <c r="M463" s="4">
        <v>3</v>
      </c>
      <c r="N463" s="4">
        <v>3</v>
      </c>
      <c r="O463" s="4">
        <v>3</v>
      </c>
      <c r="P463" s="4">
        <v>1</v>
      </c>
      <c r="Q463" s="4">
        <v>3</v>
      </c>
      <c r="R463" s="4">
        <v>3</v>
      </c>
      <c r="S463" s="4">
        <v>5</v>
      </c>
      <c r="T463" s="4">
        <v>4</v>
      </c>
      <c r="U463" s="4">
        <v>1</v>
      </c>
      <c r="V463" s="4">
        <v>5</v>
      </c>
      <c r="W463" s="4">
        <f t="shared" si="37"/>
        <v>52</v>
      </c>
      <c r="X463" s="4">
        <f t="shared" si="38"/>
        <v>0.8232804232804235</v>
      </c>
      <c r="Y463" s="10">
        <f t="shared" si="39"/>
        <v>6.6465608465608472</v>
      </c>
    </row>
    <row r="464" spans="1:25" ht="15" customHeight="1" x14ac:dyDescent="0.2">
      <c r="A464" s="4">
        <v>17215</v>
      </c>
      <c r="B464" s="4">
        <v>1</v>
      </c>
      <c r="C464" s="4">
        <f t="shared" si="36"/>
        <v>72</v>
      </c>
      <c r="D464" s="4">
        <v>1947</v>
      </c>
      <c r="E464" s="9">
        <v>43772.363888888904</v>
      </c>
      <c r="G464" s="4">
        <v>2</v>
      </c>
      <c r="H464" s="4">
        <v>5</v>
      </c>
      <c r="I464" s="4">
        <v>1</v>
      </c>
      <c r="J464" s="4">
        <v>1</v>
      </c>
      <c r="K464" s="4">
        <v>4</v>
      </c>
      <c r="L464" s="4">
        <v>1</v>
      </c>
      <c r="M464" s="4">
        <v>1</v>
      </c>
      <c r="N464" s="4">
        <v>5</v>
      </c>
      <c r="O464" s="4">
        <v>5</v>
      </c>
      <c r="P464" s="4">
        <v>5</v>
      </c>
      <c r="Q464" s="4">
        <v>1</v>
      </c>
      <c r="R464" s="4">
        <v>1</v>
      </c>
      <c r="S464" s="4">
        <v>5</v>
      </c>
      <c r="T464" s="4">
        <v>5</v>
      </c>
      <c r="U464" s="4">
        <v>5</v>
      </c>
      <c r="V464" s="4">
        <v>5</v>
      </c>
      <c r="W464" s="4">
        <f t="shared" si="37"/>
        <v>52</v>
      </c>
      <c r="X464" s="4">
        <f t="shared" si="38"/>
        <v>0.8232804232804235</v>
      </c>
      <c r="Y464" s="10">
        <f t="shared" si="39"/>
        <v>6.6465608465608472</v>
      </c>
    </row>
    <row r="465" spans="1:26" ht="15" customHeight="1" x14ac:dyDescent="0.2">
      <c r="A465" s="4">
        <v>13941</v>
      </c>
      <c r="B465" s="4">
        <v>1</v>
      </c>
      <c r="C465" s="4">
        <f t="shared" si="36"/>
        <v>47</v>
      </c>
      <c r="D465" s="4">
        <v>1972</v>
      </c>
      <c r="E465" s="9">
        <v>43767.723611111098</v>
      </c>
      <c r="F465" s="4" t="s">
        <v>371</v>
      </c>
      <c r="G465" s="4">
        <v>5</v>
      </c>
      <c r="H465" s="4">
        <v>5</v>
      </c>
      <c r="I465" s="4">
        <v>5</v>
      </c>
      <c r="J465" s="4">
        <v>1</v>
      </c>
      <c r="K465" s="4">
        <v>5</v>
      </c>
      <c r="L465" s="4">
        <v>4</v>
      </c>
      <c r="M465" s="4">
        <v>3</v>
      </c>
      <c r="N465" s="4">
        <v>5</v>
      </c>
      <c r="O465" s="4">
        <v>5</v>
      </c>
      <c r="P465" s="4">
        <v>1</v>
      </c>
      <c r="Q465" s="4">
        <v>4</v>
      </c>
      <c r="R465" s="4">
        <v>3</v>
      </c>
      <c r="S465" s="4">
        <v>3</v>
      </c>
      <c r="T465" s="4">
        <v>1</v>
      </c>
      <c r="U465" s="4">
        <v>1</v>
      </c>
      <c r="V465" s="4">
        <v>3</v>
      </c>
      <c r="W465" s="4">
        <f t="shared" si="37"/>
        <v>54</v>
      </c>
      <c r="X465" s="4">
        <f t="shared" si="38"/>
        <v>1.034920634920635</v>
      </c>
      <c r="Y465" s="10">
        <f t="shared" si="39"/>
        <v>7.0698412698412696</v>
      </c>
    </row>
    <row r="466" spans="1:26" ht="15" customHeight="1" x14ac:dyDescent="0.2">
      <c r="A466" s="4">
        <v>14939</v>
      </c>
      <c r="B466" s="4">
        <v>1</v>
      </c>
      <c r="C466" s="4">
        <f t="shared" si="36"/>
        <v>44</v>
      </c>
      <c r="D466" s="4">
        <v>1975</v>
      </c>
      <c r="E466" s="9">
        <v>43768.408333333296</v>
      </c>
      <c r="F466" s="4" t="s">
        <v>378</v>
      </c>
      <c r="G466" s="4">
        <v>1</v>
      </c>
      <c r="H466" s="4">
        <v>4</v>
      </c>
      <c r="I466" s="4">
        <v>4</v>
      </c>
      <c r="J466" s="4">
        <v>1</v>
      </c>
      <c r="K466" s="4">
        <v>5</v>
      </c>
      <c r="L466" s="4">
        <v>5</v>
      </c>
      <c r="M466" s="4">
        <v>5</v>
      </c>
      <c r="N466" s="4">
        <v>5</v>
      </c>
      <c r="O466" s="4">
        <v>5</v>
      </c>
      <c r="P466" s="4">
        <v>3</v>
      </c>
      <c r="Q466" s="4">
        <v>2</v>
      </c>
      <c r="R466" s="4">
        <v>3</v>
      </c>
      <c r="S466" s="4">
        <v>5</v>
      </c>
      <c r="T466" s="4">
        <v>1</v>
      </c>
      <c r="U466" s="4">
        <v>1</v>
      </c>
      <c r="V466" s="4">
        <v>5</v>
      </c>
      <c r="W466" s="4">
        <f t="shared" si="37"/>
        <v>55</v>
      </c>
      <c r="X466" s="4">
        <f t="shared" si="38"/>
        <v>1.1407407407407411</v>
      </c>
      <c r="Y466" s="10">
        <f t="shared" si="39"/>
        <v>7.2814814814814817</v>
      </c>
    </row>
    <row r="467" spans="1:26" ht="15" customHeight="1" x14ac:dyDescent="0.2">
      <c r="A467" s="4">
        <v>15045</v>
      </c>
      <c r="B467" s="4">
        <v>1</v>
      </c>
      <c r="C467" s="4">
        <f t="shared" si="36"/>
        <v>52</v>
      </c>
      <c r="D467" s="4">
        <v>1967</v>
      </c>
      <c r="E467" s="9">
        <v>43768.4506944444</v>
      </c>
      <c r="G467" s="4">
        <v>2</v>
      </c>
      <c r="H467" s="4">
        <v>5</v>
      </c>
      <c r="I467" s="4">
        <v>1</v>
      </c>
      <c r="J467" s="4">
        <v>1</v>
      </c>
      <c r="K467" s="4">
        <v>5</v>
      </c>
      <c r="L467" s="4">
        <v>5</v>
      </c>
      <c r="M467" s="4">
        <v>3</v>
      </c>
      <c r="N467" s="4">
        <v>5</v>
      </c>
      <c r="O467" s="4">
        <v>5</v>
      </c>
      <c r="P467" s="4">
        <v>1</v>
      </c>
      <c r="Q467" s="4">
        <v>3</v>
      </c>
      <c r="R467" s="4">
        <v>2</v>
      </c>
      <c r="S467" s="4">
        <v>5</v>
      </c>
      <c r="T467" s="4">
        <v>5</v>
      </c>
      <c r="U467" s="4">
        <v>2</v>
      </c>
      <c r="V467" s="4">
        <v>5</v>
      </c>
      <c r="W467" s="4">
        <f t="shared" si="37"/>
        <v>55</v>
      </c>
      <c r="X467" s="4">
        <f t="shared" si="38"/>
        <v>1.1407407407407411</v>
      </c>
      <c r="Y467" s="10">
        <f t="shared" si="39"/>
        <v>7.2814814814814817</v>
      </c>
    </row>
    <row r="468" spans="1:26" ht="15" customHeight="1" x14ac:dyDescent="0.2">
      <c r="A468" s="4">
        <v>15169</v>
      </c>
      <c r="B468" s="4">
        <v>1</v>
      </c>
      <c r="C468" s="4">
        <f t="shared" si="36"/>
        <v>30</v>
      </c>
      <c r="D468" s="4">
        <v>1989</v>
      </c>
      <c r="E468" s="9">
        <v>43768.504166666702</v>
      </c>
      <c r="F468" s="4" t="s">
        <v>443</v>
      </c>
      <c r="G468" s="4">
        <v>5</v>
      </c>
      <c r="H468" s="4">
        <v>3</v>
      </c>
      <c r="I468" s="4">
        <v>5</v>
      </c>
      <c r="J468" s="4">
        <v>1</v>
      </c>
      <c r="K468" s="4">
        <v>5</v>
      </c>
      <c r="L468" s="4">
        <v>5</v>
      </c>
      <c r="M468" s="4">
        <v>5</v>
      </c>
      <c r="N468" s="4">
        <v>3</v>
      </c>
      <c r="O468" s="4">
        <v>3</v>
      </c>
      <c r="P468" s="4">
        <v>5</v>
      </c>
      <c r="Q468" s="4">
        <v>1</v>
      </c>
      <c r="R468" s="4">
        <v>5</v>
      </c>
      <c r="S468" s="4">
        <v>5</v>
      </c>
      <c r="T468" s="4">
        <v>1</v>
      </c>
      <c r="U468" s="4">
        <v>1</v>
      </c>
      <c r="V468" s="4">
        <v>3</v>
      </c>
      <c r="W468" s="4">
        <f t="shared" si="37"/>
        <v>56</v>
      </c>
      <c r="X468" s="4">
        <f t="shared" si="38"/>
        <v>1.2465608465608469</v>
      </c>
      <c r="Y468" s="10">
        <f t="shared" si="39"/>
        <v>7.4931216931216937</v>
      </c>
    </row>
    <row r="469" spans="1:26" ht="15" customHeight="1" x14ac:dyDescent="0.2">
      <c r="A469" s="4">
        <v>14242</v>
      </c>
      <c r="B469" s="4">
        <v>1</v>
      </c>
      <c r="C469" s="4">
        <f t="shared" si="36"/>
        <v>26</v>
      </c>
      <c r="D469" s="4">
        <v>1993</v>
      </c>
      <c r="E469" s="9">
        <v>43767.909027777801</v>
      </c>
      <c r="G469" s="4">
        <v>1</v>
      </c>
      <c r="H469" s="4">
        <v>1</v>
      </c>
      <c r="I469" s="4">
        <v>5</v>
      </c>
      <c r="J469" s="4">
        <v>1</v>
      </c>
      <c r="K469" s="4">
        <v>5</v>
      </c>
      <c r="L469" s="4">
        <v>5</v>
      </c>
      <c r="M469" s="4">
        <v>5</v>
      </c>
      <c r="N469" s="4">
        <v>5</v>
      </c>
      <c r="O469" s="4">
        <v>5</v>
      </c>
      <c r="P469" s="4">
        <v>2</v>
      </c>
      <c r="Q469" s="4">
        <v>5</v>
      </c>
      <c r="R469" s="4">
        <v>5</v>
      </c>
      <c r="S469" s="4">
        <v>5</v>
      </c>
      <c r="T469" s="4">
        <v>1</v>
      </c>
      <c r="U469" s="4">
        <v>1</v>
      </c>
      <c r="V469" s="4">
        <v>5</v>
      </c>
      <c r="W469" s="4">
        <f t="shared" si="37"/>
        <v>57</v>
      </c>
      <c r="X469" s="4">
        <f t="shared" si="38"/>
        <v>1.3523809523809527</v>
      </c>
      <c r="Y469" s="10">
        <f t="shared" si="39"/>
        <v>7.7047619047619058</v>
      </c>
    </row>
    <row r="470" spans="1:26" ht="15" customHeight="1" x14ac:dyDescent="0.2">
      <c r="A470" s="4">
        <v>16550</v>
      </c>
      <c r="B470" s="4">
        <v>1</v>
      </c>
      <c r="C470" s="4">
        <f t="shared" si="36"/>
        <v>30</v>
      </c>
      <c r="D470" s="4">
        <v>1989</v>
      </c>
      <c r="E470" s="9">
        <v>43769.822916666701</v>
      </c>
      <c r="F470" s="4" t="s">
        <v>378</v>
      </c>
      <c r="G470" s="4">
        <v>5</v>
      </c>
      <c r="H470" s="4">
        <v>5</v>
      </c>
      <c r="I470" s="4">
        <v>1</v>
      </c>
      <c r="J470" s="4">
        <v>2</v>
      </c>
      <c r="K470" s="4">
        <v>3</v>
      </c>
      <c r="L470" s="4">
        <v>5</v>
      </c>
      <c r="M470" s="4">
        <v>5</v>
      </c>
      <c r="N470" s="4">
        <v>5</v>
      </c>
      <c r="O470" s="4">
        <v>5</v>
      </c>
      <c r="P470" s="4">
        <v>5</v>
      </c>
      <c r="Q470" s="4">
        <v>3</v>
      </c>
      <c r="R470" s="4">
        <v>3</v>
      </c>
      <c r="S470" s="4">
        <v>5</v>
      </c>
      <c r="T470" s="4">
        <v>1</v>
      </c>
      <c r="U470" s="4">
        <v>1</v>
      </c>
      <c r="V470" s="4">
        <v>5</v>
      </c>
      <c r="W470" s="4">
        <f t="shared" si="37"/>
        <v>59</v>
      </c>
      <c r="X470" s="4">
        <f t="shared" si="38"/>
        <v>1.5640211640211643</v>
      </c>
      <c r="Y470" s="10">
        <f t="shared" si="39"/>
        <v>8.1280423280423282</v>
      </c>
    </row>
    <row r="471" spans="1:26" ht="15" customHeight="1" x14ac:dyDescent="0.2">
      <c r="A471" s="4">
        <v>15239</v>
      </c>
      <c r="B471" s="4">
        <v>1</v>
      </c>
      <c r="C471" s="4">
        <f t="shared" si="36"/>
        <v>51</v>
      </c>
      <c r="D471" s="4">
        <v>1968</v>
      </c>
      <c r="E471" s="9">
        <v>43768.531944444498</v>
      </c>
      <c r="F471" s="4" t="s">
        <v>528</v>
      </c>
      <c r="G471" s="4">
        <v>1</v>
      </c>
      <c r="H471" s="4">
        <v>5</v>
      </c>
      <c r="I471" s="4">
        <v>2</v>
      </c>
      <c r="J471" s="4">
        <v>5</v>
      </c>
      <c r="K471" s="4">
        <v>5</v>
      </c>
      <c r="L471" s="4">
        <v>5</v>
      </c>
      <c r="M471" s="4">
        <v>4</v>
      </c>
      <c r="N471" s="4">
        <v>5</v>
      </c>
      <c r="O471" s="4">
        <v>5</v>
      </c>
      <c r="P471" s="4">
        <v>2</v>
      </c>
      <c r="Q471" s="4">
        <v>5</v>
      </c>
      <c r="R471" s="4">
        <v>5</v>
      </c>
      <c r="S471" s="4">
        <v>5</v>
      </c>
      <c r="T471" s="4">
        <v>1</v>
      </c>
      <c r="U471" s="4">
        <v>1</v>
      </c>
      <c r="V471" s="4">
        <v>5</v>
      </c>
      <c r="W471" s="4">
        <f t="shared" si="37"/>
        <v>61</v>
      </c>
      <c r="X471" s="4">
        <f t="shared" si="38"/>
        <v>1.7756613756613759</v>
      </c>
      <c r="Y471" s="10">
        <f t="shared" si="39"/>
        <v>8.5513227513227523</v>
      </c>
    </row>
    <row r="472" spans="1:26" ht="15" customHeight="1" x14ac:dyDescent="0.2">
      <c r="A472" s="4">
        <v>16563</v>
      </c>
      <c r="B472" s="4">
        <v>1</v>
      </c>
      <c r="C472" s="4">
        <f t="shared" si="36"/>
        <v>26</v>
      </c>
      <c r="D472" s="4">
        <v>1993</v>
      </c>
      <c r="E472" s="9">
        <v>43769.824305555601</v>
      </c>
      <c r="G472" s="4">
        <v>5</v>
      </c>
      <c r="H472" s="4">
        <v>2</v>
      </c>
      <c r="I472" s="4">
        <v>4</v>
      </c>
      <c r="J472" s="4">
        <v>1</v>
      </c>
      <c r="K472" s="4">
        <v>5</v>
      </c>
      <c r="L472" s="4">
        <v>4</v>
      </c>
      <c r="M472" s="4">
        <v>5</v>
      </c>
      <c r="N472" s="4">
        <v>5</v>
      </c>
      <c r="O472" s="4">
        <v>5</v>
      </c>
      <c r="P472" s="4">
        <v>1</v>
      </c>
      <c r="Q472" s="4">
        <v>5</v>
      </c>
      <c r="R472" s="4">
        <v>5</v>
      </c>
      <c r="S472" s="4">
        <v>5</v>
      </c>
      <c r="T472" s="4">
        <v>5</v>
      </c>
      <c r="U472" s="4">
        <v>1</v>
      </c>
      <c r="V472" s="4">
        <v>4</v>
      </c>
      <c r="W472" s="4">
        <f t="shared" si="37"/>
        <v>62</v>
      </c>
      <c r="X472" s="4">
        <f t="shared" si="38"/>
        <v>1.8814814814814818</v>
      </c>
      <c r="Y472" s="10">
        <f t="shared" si="39"/>
        <v>8.7629629629629626</v>
      </c>
    </row>
    <row r="473" spans="1:26" ht="15" customHeight="1" x14ac:dyDescent="0.2">
      <c r="A473" s="4">
        <v>14927</v>
      </c>
      <c r="B473" s="4">
        <v>1</v>
      </c>
      <c r="C473" s="4">
        <f t="shared" si="36"/>
        <v>43</v>
      </c>
      <c r="D473" s="4">
        <v>1976</v>
      </c>
      <c r="E473" s="9">
        <v>43768.40625</v>
      </c>
      <c r="G473" s="4">
        <v>5</v>
      </c>
      <c r="H473" s="4">
        <v>2</v>
      </c>
      <c r="I473" s="4">
        <v>2</v>
      </c>
      <c r="J473" s="4">
        <v>5</v>
      </c>
      <c r="K473" s="4">
        <v>5</v>
      </c>
      <c r="L473" s="4">
        <v>5</v>
      </c>
      <c r="M473" s="4">
        <v>5</v>
      </c>
      <c r="N473" s="4">
        <v>5</v>
      </c>
      <c r="O473" s="4">
        <v>5</v>
      </c>
      <c r="P473" s="4">
        <v>5</v>
      </c>
      <c r="Q473" s="4">
        <v>5</v>
      </c>
      <c r="R473" s="4">
        <v>5</v>
      </c>
      <c r="S473" s="4">
        <v>5</v>
      </c>
      <c r="T473" s="4">
        <v>1</v>
      </c>
      <c r="U473" s="4">
        <v>1</v>
      </c>
      <c r="V473" s="4">
        <v>5</v>
      </c>
      <c r="W473" s="4">
        <f t="shared" si="37"/>
        <v>66</v>
      </c>
      <c r="X473" s="4">
        <f t="shared" si="38"/>
        <v>2.304761904761905</v>
      </c>
      <c r="Y473" s="10">
        <f t="shared" si="39"/>
        <v>9.6095238095238109</v>
      </c>
    </row>
    <row r="474" spans="1:26" ht="15" customHeight="1" x14ac:dyDescent="0.2">
      <c r="A474" s="4">
        <v>14296</v>
      </c>
      <c r="B474" s="4">
        <v>1</v>
      </c>
      <c r="C474" s="4">
        <f t="shared" si="36"/>
        <v>32</v>
      </c>
      <c r="D474" s="4">
        <v>1987</v>
      </c>
      <c r="E474" s="9">
        <v>43767.884722222203</v>
      </c>
      <c r="F474" s="4" t="s">
        <v>378</v>
      </c>
      <c r="G474" s="4">
        <v>4</v>
      </c>
      <c r="H474" s="4">
        <v>4</v>
      </c>
      <c r="I474" s="4">
        <v>5</v>
      </c>
      <c r="J474" s="4">
        <v>1</v>
      </c>
      <c r="K474" s="4">
        <v>5</v>
      </c>
      <c r="L474" s="4">
        <v>5</v>
      </c>
      <c r="M474" s="4">
        <v>5</v>
      </c>
      <c r="N474" s="4">
        <v>5</v>
      </c>
      <c r="O474" s="4">
        <v>5</v>
      </c>
      <c r="P474" s="4">
        <v>5</v>
      </c>
      <c r="Q474" s="4">
        <v>5</v>
      </c>
      <c r="R474" s="4">
        <v>5</v>
      </c>
      <c r="S474" s="4">
        <v>5</v>
      </c>
      <c r="T474" s="4">
        <v>5</v>
      </c>
      <c r="U474" s="4">
        <v>1</v>
      </c>
      <c r="V474" s="4">
        <v>4</v>
      </c>
      <c r="W474" s="4">
        <f t="shared" si="37"/>
        <v>69</v>
      </c>
      <c r="X474" s="4">
        <f t="shared" si="38"/>
        <v>2.6222222222222227</v>
      </c>
      <c r="Y474" s="10">
        <f t="shared" si="39"/>
        <v>10.244444444444445</v>
      </c>
    </row>
    <row r="476" spans="1:26" ht="23.25" customHeight="1" x14ac:dyDescent="0.3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28.5" customHeight="1" x14ac:dyDescent="0.35">
      <c r="A477" s="25" t="s">
        <v>529</v>
      </c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s="26" customFormat="1" ht="15" customHeight="1" x14ac:dyDescent="0.2"/>
    <row r="479" spans="1:26" s="26" customFormat="1" ht="23.25" customHeight="1" x14ac:dyDescent="0.3">
      <c r="A479" s="27" t="s">
        <v>530</v>
      </c>
    </row>
    <row r="480" spans="1:26" ht="15" customHeight="1" x14ac:dyDescent="0.2">
      <c r="A480" s="3" t="s">
        <v>351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30" ht="15" customHeight="1" x14ac:dyDescent="0.2">
      <c r="A481" s="4" t="s">
        <v>0</v>
      </c>
      <c r="B481" s="4" t="s">
        <v>1</v>
      </c>
      <c r="C481" s="4" t="s">
        <v>352</v>
      </c>
      <c r="D481" s="4" t="s">
        <v>2</v>
      </c>
      <c r="E481" s="4" t="s">
        <v>3</v>
      </c>
      <c r="F481" s="4" t="s">
        <v>4</v>
      </c>
      <c r="G481" s="4" t="s">
        <v>10</v>
      </c>
      <c r="H481" s="4" t="s">
        <v>11</v>
      </c>
      <c r="I481" s="4" t="s">
        <v>12</v>
      </c>
      <c r="J481" s="4" t="s">
        <v>16</v>
      </c>
      <c r="K481" s="4" t="s">
        <v>17</v>
      </c>
      <c r="L481" s="4" t="s">
        <v>18</v>
      </c>
      <c r="M481" s="4" t="s">
        <v>22</v>
      </c>
      <c r="N481" s="4" t="s">
        <v>353</v>
      </c>
      <c r="O481" s="4" t="s">
        <v>354</v>
      </c>
      <c r="P481" s="4" t="s">
        <v>191</v>
      </c>
    </row>
    <row r="482" spans="1:30" ht="15" customHeight="1" thickBot="1" x14ac:dyDescent="0.25">
      <c r="A482" s="4">
        <v>14073</v>
      </c>
      <c r="B482" s="4">
        <v>0</v>
      </c>
      <c r="C482" s="4">
        <f t="shared" ref="C482:C510" si="40">(2019-D482)</f>
        <v>19</v>
      </c>
      <c r="D482" s="4">
        <v>2000</v>
      </c>
      <c r="E482" s="9">
        <v>43767.779166666704</v>
      </c>
      <c r="F482" s="4" t="s">
        <v>357</v>
      </c>
      <c r="G482" s="4">
        <v>2</v>
      </c>
      <c r="H482" s="4">
        <v>2</v>
      </c>
      <c r="I482" s="4">
        <v>1</v>
      </c>
      <c r="J482" s="4">
        <v>1</v>
      </c>
      <c r="K482" s="4">
        <v>1</v>
      </c>
      <c r="L482" s="4">
        <v>2</v>
      </c>
      <c r="M482" s="4">
        <v>2</v>
      </c>
      <c r="N482" s="4">
        <f t="shared" ref="N482:N510" si="41">SUM(G482:M482)</f>
        <v>11</v>
      </c>
      <c r="O482" s="4">
        <f t="shared" ref="O482:O510" si="42">(N482-18)/5.55</f>
        <v>-1.2612612612612613</v>
      </c>
      <c r="P482" s="10">
        <f t="shared" ref="P482:P510" si="43">(O482*2)+5</f>
        <v>2.4774774774774775</v>
      </c>
      <c r="V482" s="5" t="s">
        <v>192</v>
      </c>
      <c r="AB482" s="5" t="s">
        <v>193</v>
      </c>
    </row>
    <row r="483" spans="1:30" ht="15" customHeight="1" thickTop="1" thickBot="1" x14ac:dyDescent="0.25">
      <c r="A483" s="4">
        <v>14492</v>
      </c>
      <c r="B483" s="4">
        <v>0</v>
      </c>
      <c r="C483" s="4">
        <f t="shared" si="40"/>
        <v>17</v>
      </c>
      <c r="D483" s="4">
        <v>2002</v>
      </c>
      <c r="E483" s="9">
        <v>43767.952777777798</v>
      </c>
      <c r="F483" s="4" t="s">
        <v>359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4</v>
      </c>
      <c r="M483" s="4">
        <v>2</v>
      </c>
      <c r="N483" s="4">
        <f t="shared" si="41"/>
        <v>11</v>
      </c>
      <c r="O483" s="4">
        <f t="shared" si="42"/>
        <v>-1.2612612612612613</v>
      </c>
      <c r="P483" s="10">
        <f t="shared" si="43"/>
        <v>2.4774774774774775</v>
      </c>
      <c r="V483" s="6" t="s">
        <v>194</v>
      </c>
      <c r="W483" s="7" t="s">
        <v>195</v>
      </c>
      <c r="X483" s="7" t="s">
        <v>196</v>
      </c>
      <c r="Y483" s="7" t="s">
        <v>197</v>
      </c>
      <c r="Z483" s="8" t="s">
        <v>198</v>
      </c>
      <c r="AB483" s="6" t="s">
        <v>194</v>
      </c>
      <c r="AC483" s="7" t="s">
        <v>355</v>
      </c>
      <c r="AD483" s="8" t="s">
        <v>356</v>
      </c>
    </row>
    <row r="484" spans="1:30" ht="15" customHeight="1" thickTop="1" x14ac:dyDescent="0.2">
      <c r="A484" s="4">
        <v>16512</v>
      </c>
      <c r="B484" s="4">
        <v>0</v>
      </c>
      <c r="C484" s="4">
        <f t="shared" si="40"/>
        <v>18</v>
      </c>
      <c r="D484" s="4">
        <v>2001</v>
      </c>
      <c r="E484" s="9">
        <v>43769.781944444498</v>
      </c>
      <c r="F484" s="4" t="s">
        <v>361</v>
      </c>
      <c r="G484" s="4">
        <v>1</v>
      </c>
      <c r="H484" s="4">
        <v>2</v>
      </c>
      <c r="I484" s="4">
        <v>1</v>
      </c>
      <c r="J484" s="4">
        <v>1</v>
      </c>
      <c r="K484" s="4">
        <v>1</v>
      </c>
      <c r="L484" s="4">
        <v>1</v>
      </c>
      <c r="M484" s="4">
        <v>4</v>
      </c>
      <c r="N484" s="4">
        <f t="shared" si="41"/>
        <v>11</v>
      </c>
      <c r="O484" s="4">
        <f t="shared" si="42"/>
        <v>-1.2612612612612613</v>
      </c>
      <c r="P484" s="10">
        <f t="shared" si="43"/>
        <v>2.4774774774774775</v>
      </c>
      <c r="V484" s="11">
        <v>1</v>
      </c>
      <c r="W484" s="12"/>
      <c r="X484" s="28" t="s">
        <v>531</v>
      </c>
      <c r="Y484" s="12" t="s">
        <v>532</v>
      </c>
      <c r="Z484" s="12"/>
      <c r="AA484" s="12"/>
      <c r="AB484" s="11">
        <v>1</v>
      </c>
      <c r="AC484" s="12">
        <v>7</v>
      </c>
      <c r="AD484" s="12"/>
    </row>
    <row r="485" spans="1:30" ht="15" customHeight="1" x14ac:dyDescent="0.2">
      <c r="A485" s="4">
        <v>13430</v>
      </c>
      <c r="B485" s="4">
        <v>0</v>
      </c>
      <c r="C485" s="4">
        <f t="shared" si="40"/>
        <v>19</v>
      </c>
      <c r="D485" s="4">
        <v>2000</v>
      </c>
      <c r="E485" s="9">
        <v>43767.418055555601</v>
      </c>
      <c r="F485" s="4" t="s">
        <v>363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5</v>
      </c>
      <c r="N485" s="4">
        <f t="shared" si="41"/>
        <v>11</v>
      </c>
      <c r="O485" s="4">
        <f t="shared" si="42"/>
        <v>-1.2612612612612613</v>
      </c>
      <c r="P485" s="10">
        <f t="shared" si="43"/>
        <v>2.4774774774774775</v>
      </c>
      <c r="V485" s="11">
        <v>2</v>
      </c>
      <c r="W485" s="12">
        <v>11</v>
      </c>
      <c r="X485" s="28" t="s">
        <v>533</v>
      </c>
      <c r="Y485" s="12" t="s">
        <v>533</v>
      </c>
      <c r="Z485" s="12">
        <v>8</v>
      </c>
      <c r="AA485" s="12"/>
      <c r="AB485" s="11">
        <v>2</v>
      </c>
      <c r="AC485" s="28" t="s">
        <v>533</v>
      </c>
      <c r="AD485" s="12" t="s">
        <v>531</v>
      </c>
    </row>
    <row r="486" spans="1:30" ht="15" customHeight="1" x14ac:dyDescent="0.2">
      <c r="A486" s="4">
        <v>14349</v>
      </c>
      <c r="B486" s="4">
        <v>0</v>
      </c>
      <c r="C486" s="4">
        <f t="shared" si="40"/>
        <v>19</v>
      </c>
      <c r="D486" s="4">
        <v>2000</v>
      </c>
      <c r="E486" s="9">
        <v>43767.880555555603</v>
      </c>
      <c r="F486" s="4" t="s">
        <v>359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2</v>
      </c>
      <c r="M486" s="4">
        <v>5</v>
      </c>
      <c r="N486" s="4">
        <f t="shared" si="41"/>
        <v>12</v>
      </c>
      <c r="O486" s="4">
        <f t="shared" si="42"/>
        <v>-1.0810810810810811</v>
      </c>
      <c r="P486" s="10">
        <f t="shared" si="43"/>
        <v>2.8378378378378377</v>
      </c>
      <c r="V486" s="11">
        <v>3</v>
      </c>
      <c r="W486" s="29" t="s">
        <v>534</v>
      </c>
      <c r="X486" s="12" t="s">
        <v>535</v>
      </c>
      <c r="Y486" s="12" t="s">
        <v>536</v>
      </c>
      <c r="Z486" s="12" t="s">
        <v>537</v>
      </c>
      <c r="AA486" s="12"/>
      <c r="AB486" s="11">
        <v>3</v>
      </c>
      <c r="AC486" s="12" t="s">
        <v>536</v>
      </c>
      <c r="AD486" s="12" t="s">
        <v>538</v>
      </c>
    </row>
    <row r="487" spans="1:30" ht="15" customHeight="1" x14ac:dyDescent="0.2">
      <c r="A487" s="4">
        <v>18346</v>
      </c>
      <c r="B487" s="4">
        <v>0</v>
      </c>
      <c r="C487" s="4">
        <f t="shared" si="40"/>
        <v>16</v>
      </c>
      <c r="D487" s="4">
        <v>2003</v>
      </c>
      <c r="E487" s="9">
        <v>43779.640277777798</v>
      </c>
      <c r="F487" s="4" t="s">
        <v>359</v>
      </c>
      <c r="G487" s="4">
        <v>2</v>
      </c>
      <c r="H487" s="4">
        <v>2</v>
      </c>
      <c r="I487" s="4">
        <v>1</v>
      </c>
      <c r="J487" s="4">
        <v>1</v>
      </c>
      <c r="K487" s="4">
        <v>1</v>
      </c>
      <c r="L487" s="4">
        <v>1</v>
      </c>
      <c r="M487" s="4">
        <v>5</v>
      </c>
      <c r="N487" s="4">
        <f t="shared" si="41"/>
        <v>13</v>
      </c>
      <c r="O487" s="4">
        <f t="shared" si="42"/>
        <v>-0.90090090090090091</v>
      </c>
      <c r="P487" s="10">
        <f t="shared" si="43"/>
        <v>3.198198198198198</v>
      </c>
      <c r="V487" s="11">
        <v>4</v>
      </c>
      <c r="W487" s="12" t="s">
        <v>539</v>
      </c>
      <c r="X487" s="12" t="s">
        <v>540</v>
      </c>
      <c r="Y487" s="12" t="s">
        <v>541</v>
      </c>
      <c r="Z487" s="12" t="s">
        <v>536</v>
      </c>
      <c r="AA487" s="12"/>
      <c r="AB487" s="11">
        <v>4</v>
      </c>
      <c r="AC487" s="12" t="s">
        <v>541</v>
      </c>
      <c r="AD487" s="12" t="s">
        <v>542</v>
      </c>
    </row>
    <row r="488" spans="1:30" ht="15" customHeight="1" x14ac:dyDescent="0.2">
      <c r="A488" s="4">
        <v>14533</v>
      </c>
      <c r="B488" s="4">
        <v>0</v>
      </c>
      <c r="C488" s="4">
        <f t="shared" si="40"/>
        <v>19</v>
      </c>
      <c r="D488" s="4">
        <v>2000</v>
      </c>
      <c r="E488" s="9">
        <v>43767.947222222203</v>
      </c>
      <c r="G488" s="4">
        <v>2</v>
      </c>
      <c r="H488" s="4">
        <v>2</v>
      </c>
      <c r="I488" s="4">
        <v>1</v>
      </c>
      <c r="J488" s="4">
        <v>1</v>
      </c>
      <c r="K488" s="4">
        <v>1</v>
      </c>
      <c r="L488" s="4">
        <v>4</v>
      </c>
      <c r="M488" s="4">
        <v>2</v>
      </c>
      <c r="N488" s="4">
        <f t="shared" si="41"/>
        <v>13</v>
      </c>
      <c r="O488" s="4">
        <f t="shared" si="42"/>
        <v>-0.90090090090090091</v>
      </c>
      <c r="P488" s="10">
        <f t="shared" si="43"/>
        <v>3.198198198198198</v>
      </c>
      <c r="V488" s="11">
        <v>5</v>
      </c>
      <c r="W488" s="12">
        <v>18</v>
      </c>
      <c r="X488" s="29" t="s">
        <v>543</v>
      </c>
      <c r="Y488" s="12" t="s">
        <v>544</v>
      </c>
      <c r="Z488" s="12" t="s">
        <v>545</v>
      </c>
      <c r="AA488" s="12"/>
      <c r="AB488" s="11">
        <v>5</v>
      </c>
      <c r="AC488" s="12" t="s">
        <v>544</v>
      </c>
      <c r="AD488" s="12" t="s">
        <v>546</v>
      </c>
    </row>
    <row r="489" spans="1:30" ht="15" customHeight="1" x14ac:dyDescent="0.2">
      <c r="A489" s="4">
        <v>17391</v>
      </c>
      <c r="B489" s="4">
        <v>0</v>
      </c>
      <c r="C489" s="4">
        <f t="shared" si="40"/>
        <v>19</v>
      </c>
      <c r="D489" s="4">
        <v>2000</v>
      </c>
      <c r="E489" s="9">
        <v>43773.513888888898</v>
      </c>
      <c r="F489" s="4" t="s">
        <v>369</v>
      </c>
      <c r="G489" s="4">
        <v>3</v>
      </c>
      <c r="H489" s="4">
        <v>2</v>
      </c>
      <c r="I489" s="4">
        <v>2</v>
      </c>
      <c r="J489" s="4">
        <v>1</v>
      </c>
      <c r="K489" s="4">
        <v>1</v>
      </c>
      <c r="L489" s="4">
        <v>3</v>
      </c>
      <c r="M489" s="4">
        <v>1</v>
      </c>
      <c r="N489" s="4">
        <f t="shared" si="41"/>
        <v>13</v>
      </c>
      <c r="O489" s="4">
        <f t="shared" si="42"/>
        <v>-0.90090090090090091</v>
      </c>
      <c r="P489" s="10">
        <f t="shared" si="43"/>
        <v>3.198198198198198</v>
      </c>
      <c r="V489" s="11">
        <v>6</v>
      </c>
      <c r="W489" s="12" t="s">
        <v>547</v>
      </c>
      <c r="X489" s="12" t="s">
        <v>548</v>
      </c>
      <c r="Y489" s="12" t="s">
        <v>549</v>
      </c>
      <c r="Z489" s="12" t="s">
        <v>550</v>
      </c>
      <c r="AA489" s="12"/>
      <c r="AB489" s="11">
        <v>6</v>
      </c>
      <c r="AC489" s="12" t="s">
        <v>551</v>
      </c>
      <c r="AD489" s="12" t="s">
        <v>550</v>
      </c>
    </row>
    <row r="490" spans="1:30" ht="15" customHeight="1" x14ac:dyDescent="0.2">
      <c r="A490" s="4">
        <v>18562</v>
      </c>
      <c r="B490" s="4">
        <v>0</v>
      </c>
      <c r="C490" s="4">
        <f t="shared" si="40"/>
        <v>18</v>
      </c>
      <c r="D490" s="4">
        <v>2001</v>
      </c>
      <c r="E490" s="9">
        <v>43780.4194444444</v>
      </c>
      <c r="G490" s="4">
        <v>1</v>
      </c>
      <c r="H490" s="4">
        <v>3</v>
      </c>
      <c r="I490" s="4">
        <v>2</v>
      </c>
      <c r="J490" s="4">
        <v>1</v>
      </c>
      <c r="K490" s="4">
        <v>1</v>
      </c>
      <c r="L490" s="4">
        <v>2</v>
      </c>
      <c r="M490" s="4">
        <v>4</v>
      </c>
      <c r="N490" s="4">
        <f t="shared" si="41"/>
        <v>14</v>
      </c>
      <c r="O490" s="4">
        <f t="shared" si="42"/>
        <v>-0.7207207207207208</v>
      </c>
      <c r="P490" s="10">
        <f t="shared" si="43"/>
        <v>3.5585585585585582</v>
      </c>
      <c r="V490" s="11">
        <v>7</v>
      </c>
      <c r="W490" s="12" t="s">
        <v>552</v>
      </c>
      <c r="X490" s="12" t="s">
        <v>553</v>
      </c>
      <c r="Y490" s="12" t="s">
        <v>554</v>
      </c>
      <c r="Z490" s="12" t="s">
        <v>553</v>
      </c>
      <c r="AA490" s="12"/>
      <c r="AB490" s="11">
        <v>7</v>
      </c>
      <c r="AC490" s="12" t="s">
        <v>555</v>
      </c>
      <c r="AD490" s="12" t="s">
        <v>556</v>
      </c>
    </row>
    <row r="491" spans="1:30" ht="15" customHeight="1" x14ac:dyDescent="0.2">
      <c r="A491" s="4">
        <v>17914</v>
      </c>
      <c r="B491" s="4">
        <v>0</v>
      </c>
      <c r="C491" s="4">
        <f t="shared" si="40"/>
        <v>19</v>
      </c>
      <c r="D491" s="4">
        <v>2000</v>
      </c>
      <c r="E491" s="9">
        <v>43775.970138888901</v>
      </c>
      <c r="F491" s="4" t="s">
        <v>366</v>
      </c>
      <c r="G491" s="4">
        <v>2</v>
      </c>
      <c r="H491" s="4">
        <v>3</v>
      </c>
      <c r="I491" s="4">
        <v>1</v>
      </c>
      <c r="J491" s="4">
        <v>2</v>
      </c>
      <c r="K491" s="4">
        <v>1</v>
      </c>
      <c r="L491" s="4">
        <v>5</v>
      </c>
      <c r="M491" s="4">
        <v>1</v>
      </c>
      <c r="N491" s="4">
        <f t="shared" si="41"/>
        <v>15</v>
      </c>
      <c r="O491" s="4">
        <f t="shared" si="42"/>
        <v>-0.54054054054054057</v>
      </c>
      <c r="P491" s="10">
        <f t="shared" si="43"/>
        <v>3.9189189189189189</v>
      </c>
      <c r="V491" s="11">
        <v>8</v>
      </c>
      <c r="W491" s="12" t="s">
        <v>557</v>
      </c>
      <c r="X491" s="12" t="s">
        <v>204</v>
      </c>
      <c r="Y491" s="12" t="s">
        <v>558</v>
      </c>
      <c r="Z491" s="12" t="s">
        <v>558</v>
      </c>
      <c r="AA491" s="12"/>
      <c r="AB491" s="11">
        <v>8</v>
      </c>
      <c r="AC491" s="12" t="s">
        <v>558</v>
      </c>
      <c r="AD491" s="12">
        <v>27</v>
      </c>
    </row>
    <row r="492" spans="1:30" ht="15" customHeight="1" thickBot="1" x14ac:dyDescent="0.25">
      <c r="A492" s="4">
        <v>18034</v>
      </c>
      <c r="B492" s="4">
        <v>0</v>
      </c>
      <c r="C492" s="4">
        <f t="shared" si="40"/>
        <v>19</v>
      </c>
      <c r="D492" s="4">
        <v>2000</v>
      </c>
      <c r="E492" s="9">
        <v>43776.777083333298</v>
      </c>
      <c r="F492" s="4" t="s">
        <v>370</v>
      </c>
      <c r="G492" s="4">
        <v>1</v>
      </c>
      <c r="H492" s="4">
        <v>4</v>
      </c>
      <c r="I492" s="4">
        <v>1</v>
      </c>
      <c r="J492" s="4">
        <v>1</v>
      </c>
      <c r="K492" s="4">
        <v>1</v>
      </c>
      <c r="L492" s="4">
        <v>3</v>
      </c>
      <c r="M492" s="4">
        <v>4</v>
      </c>
      <c r="N492" s="4">
        <f t="shared" si="41"/>
        <v>15</v>
      </c>
      <c r="O492" s="4">
        <f t="shared" si="42"/>
        <v>-0.54054054054054057</v>
      </c>
      <c r="P492" s="10">
        <f t="shared" si="43"/>
        <v>3.9189189189189189</v>
      </c>
      <c r="V492" s="14">
        <v>9</v>
      </c>
      <c r="W492" s="15">
        <v>28</v>
      </c>
      <c r="X492" s="12" t="s">
        <v>559</v>
      </c>
      <c r="Y492" s="12" t="s">
        <v>208</v>
      </c>
      <c r="Z492" s="12">
        <v>31</v>
      </c>
      <c r="AA492" s="12"/>
      <c r="AB492" s="14">
        <v>9</v>
      </c>
      <c r="AC492" s="12">
        <v>30</v>
      </c>
      <c r="AD492" s="12" t="s">
        <v>560</v>
      </c>
    </row>
    <row r="493" spans="1:30" ht="15" customHeight="1" thickTop="1" x14ac:dyDescent="0.2">
      <c r="A493" s="4">
        <v>18114</v>
      </c>
      <c r="B493" s="4">
        <v>0</v>
      </c>
      <c r="C493" s="4">
        <f t="shared" si="40"/>
        <v>19</v>
      </c>
      <c r="D493" s="4">
        <v>2000</v>
      </c>
      <c r="E493" s="9">
        <v>43777.541666666701</v>
      </c>
      <c r="F493" s="4" t="s">
        <v>359</v>
      </c>
      <c r="G493" s="4">
        <v>2</v>
      </c>
      <c r="H493" s="4">
        <v>4</v>
      </c>
      <c r="I493" s="4">
        <v>1</v>
      </c>
      <c r="J493" s="4">
        <v>1</v>
      </c>
      <c r="K493" s="4">
        <v>1</v>
      </c>
      <c r="L493" s="4">
        <v>2</v>
      </c>
      <c r="M493" s="4">
        <v>4</v>
      </c>
      <c r="N493" s="4">
        <f t="shared" si="41"/>
        <v>15</v>
      </c>
      <c r="O493" s="4">
        <f t="shared" si="42"/>
        <v>-0.54054054054054057</v>
      </c>
      <c r="P493" s="10">
        <f t="shared" si="43"/>
        <v>3.9189189189189189</v>
      </c>
    </row>
    <row r="494" spans="1:30" ht="15" customHeight="1" x14ac:dyDescent="0.2">
      <c r="A494" s="4">
        <v>18435</v>
      </c>
      <c r="B494" s="4">
        <v>0</v>
      </c>
      <c r="C494" s="4">
        <f t="shared" si="40"/>
        <v>15</v>
      </c>
      <c r="D494" s="4">
        <v>2004</v>
      </c>
      <c r="E494" s="9">
        <v>43779.8840277778</v>
      </c>
      <c r="F494" s="4" t="s">
        <v>361</v>
      </c>
      <c r="G494" s="4">
        <v>1</v>
      </c>
      <c r="H494" s="4">
        <v>2</v>
      </c>
      <c r="I494" s="4">
        <v>1</v>
      </c>
      <c r="J494" s="4">
        <v>2</v>
      </c>
      <c r="K494" s="4">
        <v>1</v>
      </c>
      <c r="L494" s="4">
        <v>4</v>
      </c>
      <c r="M494" s="4">
        <v>4</v>
      </c>
      <c r="N494" s="4">
        <f t="shared" si="41"/>
        <v>15</v>
      </c>
      <c r="O494" s="4">
        <f t="shared" si="42"/>
        <v>-0.54054054054054057</v>
      </c>
      <c r="P494" s="10">
        <f t="shared" si="43"/>
        <v>3.9189189189189189</v>
      </c>
    </row>
    <row r="495" spans="1:30" ht="15" customHeight="1" x14ac:dyDescent="0.2">
      <c r="A495" s="4">
        <v>17225</v>
      </c>
      <c r="B495" s="4">
        <v>0</v>
      </c>
      <c r="C495" s="4">
        <f t="shared" si="40"/>
        <v>19</v>
      </c>
      <c r="D495" s="4">
        <v>2000</v>
      </c>
      <c r="E495" s="9">
        <v>43772.415972222203</v>
      </c>
      <c r="F495" s="4" t="s">
        <v>371</v>
      </c>
      <c r="G495" s="4">
        <v>4</v>
      </c>
      <c r="H495" s="4">
        <v>3</v>
      </c>
      <c r="I495" s="4">
        <v>1</v>
      </c>
      <c r="J495" s="4">
        <v>2</v>
      </c>
      <c r="K495" s="4">
        <v>1</v>
      </c>
      <c r="L495" s="4">
        <v>4</v>
      </c>
      <c r="M495" s="4">
        <v>1</v>
      </c>
      <c r="N495" s="4">
        <f t="shared" si="41"/>
        <v>16</v>
      </c>
      <c r="O495" s="4">
        <f t="shared" si="42"/>
        <v>-0.3603603603603604</v>
      </c>
      <c r="P495" s="10">
        <f t="shared" si="43"/>
        <v>4.2792792792792795</v>
      </c>
    </row>
    <row r="496" spans="1:30" ht="15" customHeight="1" x14ac:dyDescent="0.2">
      <c r="A496" s="4">
        <v>16264</v>
      </c>
      <c r="B496" s="4">
        <v>0</v>
      </c>
      <c r="C496" s="4">
        <f t="shared" si="40"/>
        <v>19</v>
      </c>
      <c r="D496" s="4">
        <v>2000</v>
      </c>
      <c r="E496" s="9">
        <v>43769.480555555601</v>
      </c>
      <c r="G496" s="4">
        <v>3</v>
      </c>
      <c r="H496" s="4">
        <v>2</v>
      </c>
      <c r="I496" s="4">
        <v>2</v>
      </c>
      <c r="J496" s="4">
        <v>2</v>
      </c>
      <c r="K496" s="4">
        <v>2</v>
      </c>
      <c r="L496" s="4">
        <v>3</v>
      </c>
      <c r="M496" s="4">
        <v>2</v>
      </c>
      <c r="N496" s="4">
        <f t="shared" si="41"/>
        <v>16</v>
      </c>
      <c r="O496" s="4">
        <f t="shared" si="42"/>
        <v>-0.3603603603603604</v>
      </c>
      <c r="P496" s="10">
        <f t="shared" si="43"/>
        <v>4.2792792792792795</v>
      </c>
    </row>
    <row r="497" spans="1:25" ht="15" customHeight="1" x14ac:dyDescent="0.2">
      <c r="A497" s="4">
        <v>13823</v>
      </c>
      <c r="B497" s="4">
        <v>0</v>
      </c>
      <c r="C497" s="4">
        <f t="shared" si="40"/>
        <v>17</v>
      </c>
      <c r="D497" s="4">
        <v>2002</v>
      </c>
      <c r="E497" s="9">
        <v>43767.689583333296</v>
      </c>
      <c r="G497" s="4">
        <v>2</v>
      </c>
      <c r="H497" s="4">
        <v>3</v>
      </c>
      <c r="I497" s="4">
        <v>3</v>
      </c>
      <c r="J497" s="4">
        <v>3</v>
      </c>
      <c r="K497" s="4">
        <v>1</v>
      </c>
      <c r="L497" s="4">
        <v>5</v>
      </c>
      <c r="M497" s="4">
        <v>1</v>
      </c>
      <c r="N497" s="4">
        <f t="shared" si="41"/>
        <v>18</v>
      </c>
      <c r="O497" s="4">
        <f t="shared" si="42"/>
        <v>0</v>
      </c>
      <c r="P497" s="10">
        <f t="shared" si="43"/>
        <v>5</v>
      </c>
    </row>
    <row r="498" spans="1:25" ht="15" customHeight="1" x14ac:dyDescent="0.2">
      <c r="A498" s="4">
        <v>18110</v>
      </c>
      <c r="B498" s="4">
        <v>0</v>
      </c>
      <c r="C498" s="4">
        <f t="shared" si="40"/>
        <v>19</v>
      </c>
      <c r="D498" s="4">
        <v>2000</v>
      </c>
      <c r="E498" s="9">
        <v>43777.53125</v>
      </c>
      <c r="F498" s="4" t="s">
        <v>372</v>
      </c>
      <c r="G498" s="4">
        <v>3</v>
      </c>
      <c r="H498" s="4">
        <v>2</v>
      </c>
      <c r="I498" s="4">
        <v>1</v>
      </c>
      <c r="J498" s="4">
        <v>4</v>
      </c>
      <c r="K498" s="4">
        <v>2</v>
      </c>
      <c r="L498" s="4">
        <v>5</v>
      </c>
      <c r="M498" s="4">
        <v>1</v>
      </c>
      <c r="N498" s="4">
        <f t="shared" si="41"/>
        <v>18</v>
      </c>
      <c r="O498" s="4">
        <f t="shared" si="42"/>
        <v>0</v>
      </c>
      <c r="P498" s="10">
        <f t="shared" si="43"/>
        <v>5</v>
      </c>
    </row>
    <row r="499" spans="1:25" ht="15" customHeight="1" x14ac:dyDescent="0.2">
      <c r="A499" s="4">
        <v>15917</v>
      </c>
      <c r="B499" s="4">
        <v>0</v>
      </c>
      <c r="C499" s="4">
        <f t="shared" si="40"/>
        <v>18</v>
      </c>
      <c r="D499" s="4">
        <v>2001</v>
      </c>
      <c r="E499" s="9">
        <v>43768.906944444403</v>
      </c>
      <c r="G499" s="4">
        <v>2</v>
      </c>
      <c r="H499" s="4">
        <v>4</v>
      </c>
      <c r="I499" s="4">
        <v>1</v>
      </c>
      <c r="J499" s="4">
        <v>1</v>
      </c>
      <c r="K499" s="4">
        <v>1</v>
      </c>
      <c r="L499" s="4">
        <v>5</v>
      </c>
      <c r="M499" s="4">
        <v>4</v>
      </c>
      <c r="N499" s="4">
        <f t="shared" si="41"/>
        <v>18</v>
      </c>
      <c r="O499" s="4">
        <f t="shared" si="42"/>
        <v>0</v>
      </c>
      <c r="P499" s="10">
        <f t="shared" si="43"/>
        <v>5</v>
      </c>
    </row>
    <row r="500" spans="1:25" ht="15" customHeight="1" x14ac:dyDescent="0.2">
      <c r="A500" s="4">
        <v>14807</v>
      </c>
      <c r="B500" s="4">
        <v>0</v>
      </c>
      <c r="C500" s="4">
        <f t="shared" si="40"/>
        <v>19</v>
      </c>
      <c r="D500" s="4">
        <v>2000</v>
      </c>
      <c r="E500" s="9">
        <v>43777.461805555598</v>
      </c>
      <c r="F500" s="4" t="s">
        <v>373</v>
      </c>
      <c r="G500" s="4">
        <v>3</v>
      </c>
      <c r="H500" s="4">
        <v>5</v>
      </c>
      <c r="I500" s="4">
        <v>2</v>
      </c>
      <c r="J500" s="4">
        <v>2</v>
      </c>
      <c r="K500" s="4">
        <v>2</v>
      </c>
      <c r="L500" s="4">
        <v>5</v>
      </c>
      <c r="M500" s="4">
        <v>2</v>
      </c>
      <c r="N500" s="4">
        <f t="shared" si="41"/>
        <v>21</v>
      </c>
      <c r="O500" s="4">
        <f t="shared" si="42"/>
        <v>0.54054054054054057</v>
      </c>
      <c r="P500" s="10">
        <f t="shared" si="43"/>
        <v>6.0810810810810807</v>
      </c>
    </row>
    <row r="501" spans="1:25" ht="15" customHeight="1" x14ac:dyDescent="0.2">
      <c r="A501" s="4">
        <v>16909</v>
      </c>
      <c r="B501" s="4">
        <v>0</v>
      </c>
      <c r="C501" s="4">
        <f t="shared" si="40"/>
        <v>17</v>
      </c>
      <c r="D501" s="4">
        <v>2002</v>
      </c>
      <c r="E501" s="9">
        <v>43770.877777777801</v>
      </c>
      <c r="F501" s="4" t="s">
        <v>377</v>
      </c>
      <c r="G501" s="4">
        <v>4</v>
      </c>
      <c r="H501" s="4">
        <v>3</v>
      </c>
      <c r="I501" s="4">
        <v>4</v>
      </c>
      <c r="J501" s="4">
        <v>3</v>
      </c>
      <c r="K501" s="4">
        <v>2</v>
      </c>
      <c r="L501" s="4">
        <v>4</v>
      </c>
      <c r="M501" s="4">
        <v>1</v>
      </c>
      <c r="N501" s="4">
        <f t="shared" si="41"/>
        <v>21</v>
      </c>
      <c r="O501" s="4">
        <f t="shared" si="42"/>
        <v>0.54054054054054057</v>
      </c>
      <c r="P501" s="10">
        <f t="shared" si="43"/>
        <v>6.0810810810810807</v>
      </c>
    </row>
    <row r="502" spans="1:25" ht="15" customHeight="1" x14ac:dyDescent="0.2">
      <c r="A502" s="4">
        <v>15930</v>
      </c>
      <c r="B502" s="4">
        <v>0</v>
      </c>
      <c r="C502" s="4">
        <f t="shared" si="40"/>
        <v>19</v>
      </c>
      <c r="D502" s="4">
        <v>2000</v>
      </c>
      <c r="E502" s="9">
        <v>43768.911111111098</v>
      </c>
      <c r="F502" s="4" t="s">
        <v>374</v>
      </c>
      <c r="G502" s="4">
        <v>5</v>
      </c>
      <c r="H502" s="4">
        <v>4</v>
      </c>
      <c r="I502" s="4">
        <v>2</v>
      </c>
      <c r="J502" s="4">
        <v>1</v>
      </c>
      <c r="K502" s="4">
        <v>4</v>
      </c>
      <c r="L502" s="4">
        <v>5</v>
      </c>
      <c r="M502" s="4">
        <v>1</v>
      </c>
      <c r="N502" s="4">
        <f t="shared" si="41"/>
        <v>22</v>
      </c>
      <c r="O502" s="4">
        <f t="shared" si="42"/>
        <v>0.7207207207207208</v>
      </c>
      <c r="P502" s="10">
        <f t="shared" si="43"/>
        <v>6.4414414414414418</v>
      </c>
    </row>
    <row r="503" spans="1:25" ht="15" customHeight="1" x14ac:dyDescent="0.2">
      <c r="A503" s="4">
        <v>14156</v>
      </c>
      <c r="B503" s="4">
        <v>0</v>
      </c>
      <c r="C503" s="4">
        <f t="shared" si="40"/>
        <v>19</v>
      </c>
      <c r="D503" s="4">
        <v>2000</v>
      </c>
      <c r="E503" s="9">
        <v>43767.8125</v>
      </c>
      <c r="F503" s="4" t="s">
        <v>375</v>
      </c>
      <c r="G503" s="4">
        <v>1</v>
      </c>
      <c r="H503" s="4">
        <v>5</v>
      </c>
      <c r="I503" s="4">
        <v>1</v>
      </c>
      <c r="J503" s="4">
        <v>5</v>
      </c>
      <c r="K503" s="4">
        <v>1</v>
      </c>
      <c r="L503" s="4">
        <v>5</v>
      </c>
      <c r="M503" s="4">
        <v>5</v>
      </c>
      <c r="N503" s="4">
        <f t="shared" si="41"/>
        <v>23</v>
      </c>
      <c r="O503" s="4">
        <f t="shared" si="42"/>
        <v>0.90090090090090091</v>
      </c>
      <c r="P503" s="10">
        <f t="shared" si="43"/>
        <v>6.801801801801802</v>
      </c>
    </row>
    <row r="504" spans="1:25" ht="15" customHeight="1" x14ac:dyDescent="0.2">
      <c r="A504" s="4">
        <v>18003</v>
      </c>
      <c r="B504" s="4">
        <v>0</v>
      </c>
      <c r="C504" s="4">
        <f t="shared" si="40"/>
        <v>19</v>
      </c>
      <c r="D504" s="4">
        <v>2000</v>
      </c>
      <c r="E504" s="9">
        <v>43776.642361111102</v>
      </c>
      <c r="F504" s="4" t="s">
        <v>379</v>
      </c>
      <c r="G504" s="4">
        <v>4</v>
      </c>
      <c r="H504" s="4">
        <v>5</v>
      </c>
      <c r="I504" s="4">
        <v>5</v>
      </c>
      <c r="J504" s="4">
        <v>2</v>
      </c>
      <c r="K504" s="4">
        <v>2</v>
      </c>
      <c r="L504" s="4">
        <v>4</v>
      </c>
      <c r="M504" s="4">
        <v>2</v>
      </c>
      <c r="N504" s="4">
        <f t="shared" si="41"/>
        <v>24</v>
      </c>
      <c r="O504" s="4">
        <f t="shared" si="42"/>
        <v>1.0810810810810811</v>
      </c>
      <c r="P504" s="10">
        <f t="shared" si="43"/>
        <v>7.1621621621621623</v>
      </c>
    </row>
    <row r="505" spans="1:25" ht="15" customHeight="1" x14ac:dyDescent="0.2">
      <c r="A505" s="4">
        <v>14385</v>
      </c>
      <c r="B505" s="4">
        <v>0</v>
      </c>
      <c r="C505" s="4">
        <f t="shared" si="40"/>
        <v>19</v>
      </c>
      <c r="D505" s="4">
        <v>2000</v>
      </c>
      <c r="E505" s="9">
        <v>43767.881249999999</v>
      </c>
      <c r="F505" s="4" t="s">
        <v>380</v>
      </c>
      <c r="G505" s="4">
        <v>3</v>
      </c>
      <c r="H505" s="4">
        <v>4</v>
      </c>
      <c r="I505" s="4">
        <v>3</v>
      </c>
      <c r="J505" s="4">
        <v>4</v>
      </c>
      <c r="K505" s="4">
        <v>2</v>
      </c>
      <c r="L505" s="4">
        <v>5</v>
      </c>
      <c r="M505" s="4">
        <v>3</v>
      </c>
      <c r="N505" s="4">
        <f t="shared" si="41"/>
        <v>24</v>
      </c>
      <c r="O505" s="4">
        <f t="shared" si="42"/>
        <v>1.0810810810810811</v>
      </c>
      <c r="P505" s="10">
        <f t="shared" si="43"/>
        <v>7.1621621621621623</v>
      </c>
    </row>
    <row r="506" spans="1:25" ht="15" customHeight="1" x14ac:dyDescent="0.2">
      <c r="A506" s="4">
        <v>17345</v>
      </c>
      <c r="B506" s="4">
        <v>0</v>
      </c>
      <c r="C506" s="4">
        <f t="shared" si="40"/>
        <v>19</v>
      </c>
      <c r="D506" s="4">
        <v>2000</v>
      </c>
      <c r="E506" s="9">
        <v>43773.004861111098</v>
      </c>
      <c r="F506" s="4" t="s">
        <v>378</v>
      </c>
      <c r="G506" s="4">
        <v>5</v>
      </c>
      <c r="H506" s="4">
        <v>4</v>
      </c>
      <c r="I506" s="4">
        <v>5</v>
      </c>
      <c r="J506" s="4">
        <v>2</v>
      </c>
      <c r="K506" s="4">
        <v>2</v>
      </c>
      <c r="L506" s="4">
        <v>5</v>
      </c>
      <c r="M506" s="4">
        <v>1</v>
      </c>
      <c r="N506" s="4">
        <f t="shared" si="41"/>
        <v>24</v>
      </c>
      <c r="O506" s="4">
        <f t="shared" si="42"/>
        <v>1.0810810810810811</v>
      </c>
      <c r="P506" s="10">
        <f t="shared" si="43"/>
        <v>7.1621621621621623</v>
      </c>
    </row>
    <row r="507" spans="1:25" ht="15" customHeight="1" x14ac:dyDescent="0.2">
      <c r="A507" s="4">
        <v>15186</v>
      </c>
      <c r="B507" s="4">
        <v>0</v>
      </c>
      <c r="C507" s="4">
        <f t="shared" si="40"/>
        <v>19</v>
      </c>
      <c r="D507" s="4">
        <v>2000</v>
      </c>
      <c r="E507" s="9">
        <v>43768.5090277778</v>
      </c>
      <c r="F507" s="4" t="s">
        <v>378</v>
      </c>
      <c r="G507" s="4">
        <v>3</v>
      </c>
      <c r="H507" s="4">
        <v>4</v>
      </c>
      <c r="I507" s="4">
        <v>5</v>
      </c>
      <c r="J507" s="4">
        <v>3</v>
      </c>
      <c r="K507" s="4">
        <v>4</v>
      </c>
      <c r="L507" s="4">
        <v>5</v>
      </c>
      <c r="M507" s="4">
        <v>1</v>
      </c>
      <c r="N507" s="4">
        <f t="shared" si="41"/>
        <v>25</v>
      </c>
      <c r="O507" s="4">
        <f t="shared" si="42"/>
        <v>1.2612612612612613</v>
      </c>
      <c r="P507" s="10">
        <f t="shared" si="43"/>
        <v>7.5225225225225225</v>
      </c>
    </row>
    <row r="508" spans="1:25" ht="15" customHeight="1" x14ac:dyDescent="0.2">
      <c r="A508" s="4">
        <v>18303</v>
      </c>
      <c r="B508" s="4">
        <v>0</v>
      </c>
      <c r="C508" s="4">
        <f t="shared" si="40"/>
        <v>16</v>
      </c>
      <c r="D508" s="4">
        <v>2003</v>
      </c>
      <c r="E508" s="9">
        <v>43779.507638888899</v>
      </c>
      <c r="G508" s="4">
        <v>4</v>
      </c>
      <c r="H508" s="4">
        <v>5</v>
      </c>
      <c r="I508" s="4">
        <v>5</v>
      </c>
      <c r="J508" s="4">
        <v>4</v>
      </c>
      <c r="K508" s="4">
        <v>3</v>
      </c>
      <c r="L508" s="4">
        <v>5</v>
      </c>
      <c r="M508" s="4">
        <v>1</v>
      </c>
      <c r="N508" s="4">
        <f t="shared" si="41"/>
        <v>27</v>
      </c>
      <c r="O508" s="4">
        <f t="shared" si="42"/>
        <v>1.6216216216216217</v>
      </c>
      <c r="P508" s="10">
        <f t="shared" si="43"/>
        <v>8.2432432432432439</v>
      </c>
    </row>
    <row r="509" spans="1:25" ht="15" customHeight="1" x14ac:dyDescent="0.2">
      <c r="A509" s="4">
        <v>17583</v>
      </c>
      <c r="B509" s="4">
        <v>0</v>
      </c>
      <c r="C509" s="4">
        <f t="shared" si="40"/>
        <v>16</v>
      </c>
      <c r="D509" s="4">
        <v>2003</v>
      </c>
      <c r="E509" s="9">
        <v>43774.35</v>
      </c>
      <c r="F509" s="4" t="s">
        <v>376</v>
      </c>
      <c r="G509" s="4">
        <v>4</v>
      </c>
      <c r="H509" s="4">
        <v>5</v>
      </c>
      <c r="I509" s="4">
        <v>5</v>
      </c>
      <c r="J509" s="4">
        <v>4</v>
      </c>
      <c r="K509" s="4">
        <v>4</v>
      </c>
      <c r="L509" s="4">
        <v>5</v>
      </c>
      <c r="M509" s="4">
        <v>1</v>
      </c>
      <c r="N509" s="4">
        <f t="shared" si="41"/>
        <v>28</v>
      </c>
      <c r="O509" s="4">
        <f t="shared" si="42"/>
        <v>1.8018018018018018</v>
      </c>
      <c r="P509" s="10">
        <f t="shared" si="43"/>
        <v>8.6036036036036041</v>
      </c>
    </row>
    <row r="510" spans="1:25" ht="15" customHeight="1" x14ac:dyDescent="0.2">
      <c r="A510" s="4">
        <v>17003</v>
      </c>
      <c r="B510" s="4">
        <v>0</v>
      </c>
      <c r="C510" s="4">
        <f t="shared" si="40"/>
        <v>19</v>
      </c>
      <c r="D510" s="4">
        <v>2000</v>
      </c>
      <c r="E510" s="9">
        <v>43771.468055555597</v>
      </c>
      <c r="G510" s="4">
        <v>5</v>
      </c>
      <c r="H510" s="4">
        <v>5</v>
      </c>
      <c r="I510" s="4">
        <v>5</v>
      </c>
      <c r="J510" s="4">
        <v>3</v>
      </c>
      <c r="K510" s="4">
        <v>4</v>
      </c>
      <c r="L510" s="4">
        <v>5</v>
      </c>
      <c r="M510" s="4">
        <v>1</v>
      </c>
      <c r="N510" s="4">
        <f t="shared" si="41"/>
        <v>28</v>
      </c>
      <c r="O510" s="4">
        <f t="shared" si="42"/>
        <v>1.8018018018018018</v>
      </c>
      <c r="P510" s="10">
        <f t="shared" si="43"/>
        <v>8.6036036036036041</v>
      </c>
    </row>
    <row r="512" spans="1:25" ht="15" customHeight="1" x14ac:dyDescent="0.2">
      <c r="A512" s="17" t="s">
        <v>381</v>
      </c>
      <c r="B512" s="17"/>
      <c r="C512" s="17"/>
      <c r="D512" s="17"/>
      <c r="E512" s="18"/>
      <c r="F512" s="17"/>
      <c r="G512" s="17"/>
      <c r="H512" s="17"/>
      <c r="I512" s="17"/>
      <c r="J512" s="17"/>
      <c r="K512" s="17"/>
      <c r="L512" s="17"/>
      <c r="M512" s="17"/>
      <c r="N512" s="17" t="s">
        <v>353</v>
      </c>
      <c r="O512" s="17" t="s">
        <v>561</v>
      </c>
      <c r="P512" s="17" t="s">
        <v>191</v>
      </c>
      <c r="Q512" s="17"/>
      <c r="R512" s="17"/>
      <c r="S512" s="17"/>
      <c r="T512" s="17"/>
      <c r="U512" s="17"/>
      <c r="V512" s="17"/>
      <c r="W512" s="17"/>
      <c r="X512" s="17"/>
      <c r="Y512" s="19"/>
    </row>
    <row r="513" spans="1:26" ht="15" customHeight="1" x14ac:dyDescent="0.2">
      <c r="A513" s="4">
        <v>15363</v>
      </c>
      <c r="B513" s="4">
        <v>0</v>
      </c>
      <c r="C513" s="4">
        <f t="shared" ref="C513:C576" si="44">(2019-D513)</f>
        <v>21</v>
      </c>
      <c r="D513" s="4">
        <v>1998</v>
      </c>
      <c r="E513" s="9">
        <v>43768.586805555598</v>
      </c>
      <c r="F513" s="4" t="s">
        <v>382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2</v>
      </c>
      <c r="N513" s="4">
        <f t="shared" ref="N513:N576" si="45">SUM(G513:M513)</f>
        <v>8</v>
      </c>
      <c r="O513" s="4">
        <f t="shared" ref="O513:O576" si="46">(N513-18.9)/5.27</f>
        <v>-2.0683111954459203</v>
      </c>
      <c r="P513" s="10">
        <f t="shared" ref="P513:P576" si="47">(O513*2)+5</f>
        <v>0.86337760910815931</v>
      </c>
    </row>
    <row r="514" spans="1:26" ht="15" customHeight="1" x14ac:dyDescent="0.2">
      <c r="A514" s="4">
        <v>14566</v>
      </c>
      <c r="B514" s="4">
        <v>0</v>
      </c>
      <c r="C514" s="4">
        <f t="shared" si="44"/>
        <v>20</v>
      </c>
      <c r="D514" s="4">
        <v>1999</v>
      </c>
      <c r="E514" s="9">
        <v>43767.979861111096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2</v>
      </c>
      <c r="M514" s="4">
        <v>2</v>
      </c>
      <c r="N514" s="4">
        <f t="shared" si="45"/>
        <v>9</v>
      </c>
      <c r="O514" s="4">
        <f t="shared" si="46"/>
        <v>-1.8785578747628082</v>
      </c>
      <c r="P514" s="10">
        <f t="shared" si="47"/>
        <v>1.2428842504743836</v>
      </c>
      <c r="T514" s="28" t="s">
        <v>531</v>
      </c>
      <c r="Z514" s="30"/>
    </row>
    <row r="515" spans="1:26" ht="15" customHeight="1" x14ac:dyDescent="0.2">
      <c r="A515" s="4">
        <v>13700</v>
      </c>
      <c r="B515" s="4">
        <v>0</v>
      </c>
      <c r="C515" s="4">
        <f t="shared" si="44"/>
        <v>22</v>
      </c>
      <c r="D515" s="4">
        <v>1997</v>
      </c>
      <c r="E515" s="9">
        <v>43767.627083333296</v>
      </c>
      <c r="F515" s="4" t="s">
        <v>359</v>
      </c>
      <c r="G515" s="4">
        <v>1</v>
      </c>
      <c r="H515" s="4">
        <v>2</v>
      </c>
      <c r="I515" s="4">
        <v>1</v>
      </c>
      <c r="J515" s="4">
        <v>1</v>
      </c>
      <c r="K515" s="4">
        <v>1</v>
      </c>
      <c r="L515" s="4">
        <v>1</v>
      </c>
      <c r="M515" s="4">
        <v>2</v>
      </c>
      <c r="N515" s="4">
        <f t="shared" si="45"/>
        <v>9</v>
      </c>
      <c r="O515" s="4">
        <f t="shared" si="46"/>
        <v>-1.8785578747628082</v>
      </c>
      <c r="P515" s="10">
        <f t="shared" si="47"/>
        <v>1.2428842504743836</v>
      </c>
      <c r="T515" s="28" t="s">
        <v>533</v>
      </c>
    </row>
    <row r="516" spans="1:26" ht="15" customHeight="1" x14ac:dyDescent="0.2">
      <c r="A516" s="4">
        <v>14468</v>
      </c>
      <c r="B516" s="4">
        <v>0</v>
      </c>
      <c r="C516" s="4">
        <f t="shared" si="44"/>
        <v>22</v>
      </c>
      <c r="D516" s="4">
        <v>1997</v>
      </c>
      <c r="E516" s="9">
        <v>43767.943055555603</v>
      </c>
      <c r="F516" s="4" t="s">
        <v>361</v>
      </c>
      <c r="G516" s="4">
        <v>2</v>
      </c>
      <c r="H516" s="4">
        <v>1</v>
      </c>
      <c r="I516" s="4">
        <v>1</v>
      </c>
      <c r="J516" s="4">
        <v>2</v>
      </c>
      <c r="K516" s="4">
        <v>1</v>
      </c>
      <c r="L516" s="4">
        <v>1</v>
      </c>
      <c r="M516" s="4">
        <v>2</v>
      </c>
      <c r="N516" s="4">
        <f t="shared" si="45"/>
        <v>10</v>
      </c>
      <c r="O516" s="4">
        <f t="shared" si="46"/>
        <v>-1.6888045540796963</v>
      </c>
      <c r="P516" s="10">
        <f t="shared" si="47"/>
        <v>1.6223908918406074</v>
      </c>
      <c r="T516" s="12" t="s">
        <v>535</v>
      </c>
    </row>
    <row r="517" spans="1:26" ht="15" customHeight="1" x14ac:dyDescent="0.2">
      <c r="A517" s="4">
        <v>17045</v>
      </c>
      <c r="B517" s="4">
        <v>0</v>
      </c>
      <c r="C517" s="4">
        <f t="shared" si="44"/>
        <v>20</v>
      </c>
      <c r="D517" s="4">
        <v>1999</v>
      </c>
      <c r="E517" s="9">
        <v>43771.563888888901</v>
      </c>
      <c r="F517" s="4" t="s">
        <v>378</v>
      </c>
      <c r="G517" s="4">
        <v>4</v>
      </c>
      <c r="H517" s="4">
        <v>2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f t="shared" si="45"/>
        <v>11</v>
      </c>
      <c r="O517" s="4">
        <f t="shared" si="46"/>
        <v>-1.4990512333965842</v>
      </c>
      <c r="P517" s="10">
        <f t="shared" si="47"/>
        <v>2.0018975332068316</v>
      </c>
      <c r="T517" s="12" t="s">
        <v>540</v>
      </c>
    </row>
    <row r="518" spans="1:26" ht="15" customHeight="1" x14ac:dyDescent="0.2">
      <c r="A518" s="4">
        <v>14811</v>
      </c>
      <c r="B518" s="4">
        <v>0</v>
      </c>
      <c r="C518" s="4">
        <f t="shared" si="44"/>
        <v>22</v>
      </c>
      <c r="D518" s="4">
        <v>1997</v>
      </c>
      <c r="E518" s="9">
        <v>43780.963888888902</v>
      </c>
      <c r="F518" s="4" t="s">
        <v>359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5</v>
      </c>
      <c r="N518" s="4">
        <f t="shared" si="45"/>
        <v>11</v>
      </c>
      <c r="O518" s="4">
        <f t="shared" si="46"/>
        <v>-1.4990512333965842</v>
      </c>
      <c r="P518" s="10">
        <f t="shared" si="47"/>
        <v>2.0018975332068316</v>
      </c>
      <c r="T518" s="29" t="s">
        <v>543</v>
      </c>
    </row>
    <row r="519" spans="1:26" ht="15" customHeight="1" x14ac:dyDescent="0.2">
      <c r="A519" s="4">
        <v>14013</v>
      </c>
      <c r="B519" s="4">
        <v>0</v>
      </c>
      <c r="C519" s="4">
        <f t="shared" si="44"/>
        <v>25</v>
      </c>
      <c r="D519" s="4">
        <v>1994</v>
      </c>
      <c r="E519" s="9">
        <v>43767.751388888901</v>
      </c>
      <c r="F519" s="4" t="s">
        <v>385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4</v>
      </c>
      <c r="M519" s="4">
        <v>2</v>
      </c>
      <c r="N519" s="4">
        <f t="shared" si="45"/>
        <v>11</v>
      </c>
      <c r="O519" s="4">
        <f t="shared" si="46"/>
        <v>-1.4990512333965842</v>
      </c>
      <c r="P519" s="10">
        <f t="shared" si="47"/>
        <v>2.0018975332068316</v>
      </c>
      <c r="T519" s="12" t="s">
        <v>548</v>
      </c>
    </row>
    <row r="520" spans="1:26" ht="15" customHeight="1" x14ac:dyDescent="0.2">
      <c r="A520" s="4">
        <v>16485</v>
      </c>
      <c r="B520" s="4">
        <v>0</v>
      </c>
      <c r="C520" s="4">
        <f t="shared" si="44"/>
        <v>25</v>
      </c>
      <c r="D520" s="4">
        <v>1994</v>
      </c>
      <c r="E520" s="9">
        <v>43776.640277777798</v>
      </c>
      <c r="F520" s="4" t="s">
        <v>361</v>
      </c>
      <c r="G520" s="4">
        <v>2</v>
      </c>
      <c r="H520" s="4">
        <v>1</v>
      </c>
      <c r="I520" s="4">
        <v>1</v>
      </c>
      <c r="J520" s="4">
        <v>1</v>
      </c>
      <c r="K520" s="4">
        <v>1</v>
      </c>
      <c r="L520" s="4">
        <v>5</v>
      </c>
      <c r="M520" s="4">
        <v>1</v>
      </c>
      <c r="N520" s="4">
        <f t="shared" si="45"/>
        <v>12</v>
      </c>
      <c r="O520" s="4">
        <f t="shared" si="46"/>
        <v>-1.3092979127134723</v>
      </c>
      <c r="P520" s="10">
        <f t="shared" si="47"/>
        <v>2.3814041745730554</v>
      </c>
      <c r="T520" s="12" t="s">
        <v>553</v>
      </c>
    </row>
    <row r="521" spans="1:26" ht="15" customHeight="1" x14ac:dyDescent="0.2">
      <c r="A521" s="4">
        <v>15167</v>
      </c>
      <c r="B521" s="4">
        <v>0</v>
      </c>
      <c r="C521" s="4">
        <f t="shared" si="44"/>
        <v>22</v>
      </c>
      <c r="D521" s="4">
        <v>1997</v>
      </c>
      <c r="E521" s="9">
        <v>43768.517361111102</v>
      </c>
      <c r="F521" s="4" t="s">
        <v>361</v>
      </c>
      <c r="G521" s="4">
        <v>1</v>
      </c>
      <c r="H521" s="4">
        <v>1</v>
      </c>
      <c r="I521" s="4">
        <v>2</v>
      </c>
      <c r="J521" s="4">
        <v>1</v>
      </c>
      <c r="K521" s="4">
        <v>1</v>
      </c>
      <c r="L521" s="4">
        <v>4</v>
      </c>
      <c r="M521" s="4">
        <v>2</v>
      </c>
      <c r="N521" s="4">
        <f t="shared" si="45"/>
        <v>12</v>
      </c>
      <c r="O521" s="4">
        <f t="shared" si="46"/>
        <v>-1.3092979127134723</v>
      </c>
      <c r="P521" s="10">
        <f t="shared" si="47"/>
        <v>2.3814041745730554</v>
      </c>
      <c r="T521" s="12" t="s">
        <v>204</v>
      </c>
    </row>
    <row r="522" spans="1:26" ht="15" customHeight="1" x14ac:dyDescent="0.2">
      <c r="A522" s="4">
        <v>17699</v>
      </c>
      <c r="B522" s="4">
        <v>0</v>
      </c>
      <c r="C522" s="4">
        <f t="shared" si="44"/>
        <v>22</v>
      </c>
      <c r="D522" s="4">
        <v>1997</v>
      </c>
      <c r="E522" s="9">
        <v>43774.965972222199</v>
      </c>
      <c r="F522" s="4" t="s">
        <v>361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3</v>
      </c>
      <c r="M522" s="4">
        <v>4</v>
      </c>
      <c r="N522" s="4">
        <f t="shared" si="45"/>
        <v>12</v>
      </c>
      <c r="O522" s="4">
        <f t="shared" si="46"/>
        <v>-1.3092979127134723</v>
      </c>
      <c r="P522" s="10">
        <f t="shared" si="47"/>
        <v>2.3814041745730554</v>
      </c>
      <c r="T522" s="12" t="s">
        <v>559</v>
      </c>
    </row>
    <row r="523" spans="1:26" ht="15" customHeight="1" x14ac:dyDescent="0.2">
      <c r="A523" s="4">
        <v>16155</v>
      </c>
      <c r="B523" s="4">
        <v>0</v>
      </c>
      <c r="C523" s="4">
        <f t="shared" si="44"/>
        <v>22</v>
      </c>
      <c r="D523" s="4">
        <v>1997</v>
      </c>
      <c r="E523" s="9">
        <v>43769.403472222199</v>
      </c>
      <c r="F523" s="4" t="s">
        <v>359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4</v>
      </c>
      <c r="M523" s="4">
        <v>3</v>
      </c>
      <c r="N523" s="4">
        <f t="shared" si="45"/>
        <v>12</v>
      </c>
      <c r="O523" s="4">
        <f t="shared" si="46"/>
        <v>-1.3092979127134723</v>
      </c>
      <c r="P523" s="10">
        <f t="shared" si="47"/>
        <v>2.3814041745730554</v>
      </c>
      <c r="T523" s="12"/>
    </row>
    <row r="524" spans="1:26" ht="15" customHeight="1" x14ac:dyDescent="0.2">
      <c r="A524" s="4">
        <v>16367</v>
      </c>
      <c r="B524" s="4">
        <v>0</v>
      </c>
      <c r="C524" s="4">
        <f t="shared" si="44"/>
        <v>22</v>
      </c>
      <c r="D524" s="4">
        <v>1997</v>
      </c>
      <c r="E524" s="9">
        <v>43769.603472222203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2</v>
      </c>
      <c r="M524" s="4">
        <v>5</v>
      </c>
      <c r="N524" s="4">
        <f t="shared" si="45"/>
        <v>12</v>
      </c>
      <c r="O524" s="4">
        <f t="shared" si="46"/>
        <v>-1.3092979127134723</v>
      </c>
      <c r="P524" s="10">
        <f t="shared" si="47"/>
        <v>2.3814041745730554</v>
      </c>
    </row>
    <row r="525" spans="1:26" ht="15" customHeight="1" x14ac:dyDescent="0.2">
      <c r="A525" s="4">
        <v>14123</v>
      </c>
      <c r="B525" s="4">
        <v>0</v>
      </c>
      <c r="C525" s="4">
        <f t="shared" si="44"/>
        <v>24</v>
      </c>
      <c r="D525" s="4">
        <v>1995</v>
      </c>
      <c r="E525" s="9">
        <v>43767.886805555601</v>
      </c>
      <c r="F525" s="4" t="s">
        <v>408</v>
      </c>
      <c r="G525" s="4">
        <v>3</v>
      </c>
      <c r="H525" s="4">
        <v>1</v>
      </c>
      <c r="I525" s="4">
        <v>1</v>
      </c>
      <c r="J525" s="4">
        <v>1</v>
      </c>
      <c r="K525" s="4">
        <v>1</v>
      </c>
      <c r="L525" s="4">
        <v>3</v>
      </c>
      <c r="M525" s="4">
        <v>2</v>
      </c>
      <c r="N525" s="4">
        <f t="shared" si="45"/>
        <v>12</v>
      </c>
      <c r="O525" s="4">
        <f t="shared" si="46"/>
        <v>-1.3092979127134723</v>
      </c>
      <c r="P525" s="10">
        <f t="shared" si="47"/>
        <v>2.3814041745730554</v>
      </c>
    </row>
    <row r="526" spans="1:26" ht="15" customHeight="1" x14ac:dyDescent="0.2">
      <c r="A526" s="4">
        <v>17135</v>
      </c>
      <c r="B526" s="4">
        <v>0</v>
      </c>
      <c r="C526" s="4">
        <f t="shared" si="44"/>
        <v>22</v>
      </c>
      <c r="D526" s="4">
        <v>1997</v>
      </c>
      <c r="E526" s="9">
        <v>43771.824999999997</v>
      </c>
      <c r="F526" s="4" t="s">
        <v>413</v>
      </c>
      <c r="G526" s="4">
        <v>1</v>
      </c>
      <c r="H526" s="4">
        <v>2</v>
      </c>
      <c r="I526" s="4">
        <v>1</v>
      </c>
      <c r="J526" s="4">
        <v>2</v>
      </c>
      <c r="K526" s="4">
        <v>1</v>
      </c>
      <c r="L526" s="4">
        <v>2</v>
      </c>
      <c r="M526" s="4">
        <v>3</v>
      </c>
      <c r="N526" s="4">
        <f t="shared" si="45"/>
        <v>12</v>
      </c>
      <c r="O526" s="4">
        <f t="shared" si="46"/>
        <v>-1.3092979127134723</v>
      </c>
      <c r="P526" s="10">
        <f t="shared" si="47"/>
        <v>2.3814041745730554</v>
      </c>
    </row>
    <row r="527" spans="1:26" ht="15" customHeight="1" x14ac:dyDescent="0.2">
      <c r="A527" s="4">
        <v>18810</v>
      </c>
      <c r="B527" s="4">
        <v>0</v>
      </c>
      <c r="C527" s="4">
        <f t="shared" si="44"/>
        <v>25</v>
      </c>
      <c r="D527" s="4">
        <v>1994</v>
      </c>
      <c r="E527" s="9">
        <v>43780.9597222222</v>
      </c>
      <c r="F527" s="4" t="s">
        <v>359</v>
      </c>
      <c r="G527" s="4">
        <v>1</v>
      </c>
      <c r="H527" s="4">
        <v>2</v>
      </c>
      <c r="I527" s="4">
        <v>1</v>
      </c>
      <c r="J527" s="4">
        <v>1</v>
      </c>
      <c r="K527" s="4">
        <v>1</v>
      </c>
      <c r="L527" s="4">
        <v>2</v>
      </c>
      <c r="M527" s="4">
        <v>5</v>
      </c>
      <c r="N527" s="4">
        <f t="shared" si="45"/>
        <v>13</v>
      </c>
      <c r="O527" s="4">
        <f t="shared" si="46"/>
        <v>-1.1195445920303604</v>
      </c>
      <c r="P527" s="10">
        <f t="shared" si="47"/>
        <v>2.7609108159392792</v>
      </c>
    </row>
    <row r="528" spans="1:26" ht="15" customHeight="1" x14ac:dyDescent="0.2">
      <c r="A528" s="4">
        <v>13664</v>
      </c>
      <c r="B528" s="4">
        <v>0</v>
      </c>
      <c r="C528" s="4">
        <f t="shared" si="44"/>
        <v>24</v>
      </c>
      <c r="D528" s="4">
        <v>1995</v>
      </c>
      <c r="E528" s="9">
        <v>43767.610416666699</v>
      </c>
      <c r="F528" s="4" t="s">
        <v>388</v>
      </c>
      <c r="G528" s="4">
        <v>1</v>
      </c>
      <c r="H528" s="4">
        <v>3</v>
      </c>
      <c r="I528" s="4">
        <v>1</v>
      </c>
      <c r="J528" s="4">
        <v>1</v>
      </c>
      <c r="K528" s="4">
        <v>1</v>
      </c>
      <c r="L528" s="4">
        <v>3</v>
      </c>
      <c r="M528" s="4">
        <v>3</v>
      </c>
      <c r="N528" s="4">
        <f t="shared" si="45"/>
        <v>13</v>
      </c>
      <c r="O528" s="4">
        <f t="shared" si="46"/>
        <v>-1.1195445920303604</v>
      </c>
      <c r="P528" s="10">
        <f t="shared" si="47"/>
        <v>2.7609108159392792</v>
      </c>
    </row>
    <row r="529" spans="1:16" ht="15" customHeight="1" x14ac:dyDescent="0.2">
      <c r="A529" s="4">
        <v>14481</v>
      </c>
      <c r="B529" s="4">
        <v>0</v>
      </c>
      <c r="C529" s="4">
        <f t="shared" si="44"/>
        <v>23</v>
      </c>
      <c r="D529" s="4">
        <v>1996</v>
      </c>
      <c r="E529" s="9">
        <v>43768.9</v>
      </c>
      <c r="F529" s="4" t="s">
        <v>389</v>
      </c>
      <c r="G529" s="4">
        <v>2</v>
      </c>
      <c r="H529" s="4">
        <v>2</v>
      </c>
      <c r="I529" s="4">
        <v>1</v>
      </c>
      <c r="J529" s="4">
        <v>1</v>
      </c>
      <c r="K529" s="4">
        <v>1</v>
      </c>
      <c r="L529" s="4">
        <v>4</v>
      </c>
      <c r="M529" s="4">
        <v>2</v>
      </c>
      <c r="N529" s="4">
        <f t="shared" si="45"/>
        <v>13</v>
      </c>
      <c r="O529" s="4">
        <f t="shared" si="46"/>
        <v>-1.1195445920303604</v>
      </c>
      <c r="P529" s="10">
        <f t="shared" si="47"/>
        <v>2.7609108159392792</v>
      </c>
    </row>
    <row r="530" spans="1:16" ht="15" customHeight="1" x14ac:dyDescent="0.2">
      <c r="A530" s="4">
        <v>13947</v>
      </c>
      <c r="B530" s="4">
        <v>0</v>
      </c>
      <c r="C530" s="4">
        <f t="shared" si="44"/>
        <v>25</v>
      </c>
      <c r="D530" s="4">
        <v>1994</v>
      </c>
      <c r="E530" s="9">
        <v>43767.732638888898</v>
      </c>
      <c r="F530" s="4" t="s">
        <v>391</v>
      </c>
      <c r="G530" s="4">
        <v>1</v>
      </c>
      <c r="H530" s="4">
        <v>2</v>
      </c>
      <c r="I530" s="4">
        <v>1</v>
      </c>
      <c r="J530" s="4">
        <v>1</v>
      </c>
      <c r="K530" s="4">
        <v>1</v>
      </c>
      <c r="L530" s="4">
        <v>2</v>
      </c>
      <c r="M530" s="4">
        <v>5</v>
      </c>
      <c r="N530" s="4">
        <f t="shared" si="45"/>
        <v>13</v>
      </c>
      <c r="O530" s="4">
        <f t="shared" si="46"/>
        <v>-1.1195445920303604</v>
      </c>
      <c r="P530" s="10">
        <f t="shared" si="47"/>
        <v>2.7609108159392792</v>
      </c>
    </row>
    <row r="531" spans="1:16" ht="15" customHeight="1" x14ac:dyDescent="0.2">
      <c r="A531" s="4">
        <v>14375</v>
      </c>
      <c r="B531" s="4">
        <v>0</v>
      </c>
      <c r="C531" s="4">
        <f t="shared" si="44"/>
        <v>20</v>
      </c>
      <c r="D531" s="4">
        <v>1999</v>
      </c>
      <c r="E531" s="9">
        <v>43767.880555555603</v>
      </c>
      <c r="F531" s="4" t="s">
        <v>392</v>
      </c>
      <c r="G531" s="4">
        <v>2</v>
      </c>
      <c r="H531" s="4">
        <v>2</v>
      </c>
      <c r="I531" s="4">
        <v>1</v>
      </c>
      <c r="J531" s="4">
        <v>1</v>
      </c>
      <c r="K531" s="4">
        <v>1</v>
      </c>
      <c r="L531" s="4">
        <v>4</v>
      </c>
      <c r="M531" s="4">
        <v>2</v>
      </c>
      <c r="N531" s="4">
        <f t="shared" si="45"/>
        <v>13</v>
      </c>
      <c r="O531" s="4">
        <f t="shared" si="46"/>
        <v>-1.1195445920303604</v>
      </c>
      <c r="P531" s="10">
        <f t="shared" si="47"/>
        <v>2.7609108159392792</v>
      </c>
    </row>
    <row r="532" spans="1:16" ht="15" customHeight="1" x14ac:dyDescent="0.2">
      <c r="A532" s="4">
        <v>16623</v>
      </c>
      <c r="B532" s="4">
        <v>0</v>
      </c>
      <c r="C532" s="4">
        <f t="shared" si="44"/>
        <v>20</v>
      </c>
      <c r="D532" s="4">
        <v>1999</v>
      </c>
      <c r="E532" s="9">
        <v>43769.9</v>
      </c>
      <c r="G532" s="4">
        <v>2</v>
      </c>
      <c r="H532" s="4">
        <v>1</v>
      </c>
      <c r="I532" s="4">
        <v>1</v>
      </c>
      <c r="J532" s="4">
        <v>2</v>
      </c>
      <c r="K532" s="4">
        <v>2</v>
      </c>
      <c r="L532" s="4">
        <v>3</v>
      </c>
      <c r="M532" s="4">
        <v>2</v>
      </c>
      <c r="N532" s="4">
        <f t="shared" si="45"/>
        <v>13</v>
      </c>
      <c r="O532" s="4">
        <f t="shared" si="46"/>
        <v>-1.1195445920303604</v>
      </c>
      <c r="P532" s="10">
        <f t="shared" si="47"/>
        <v>2.7609108159392792</v>
      </c>
    </row>
    <row r="533" spans="1:16" ht="15" customHeight="1" x14ac:dyDescent="0.2">
      <c r="A533" s="4">
        <v>17535</v>
      </c>
      <c r="B533" s="4">
        <v>0</v>
      </c>
      <c r="C533" s="4">
        <f t="shared" si="44"/>
        <v>24</v>
      </c>
      <c r="D533" s="4">
        <v>1995</v>
      </c>
      <c r="E533" s="9">
        <v>43773.817361111098</v>
      </c>
      <c r="F533" s="4" t="s">
        <v>378</v>
      </c>
      <c r="G533" s="4">
        <v>1</v>
      </c>
      <c r="H533" s="4">
        <v>1</v>
      </c>
      <c r="I533" s="4">
        <v>1</v>
      </c>
      <c r="J533" s="4">
        <v>2</v>
      </c>
      <c r="K533" s="4">
        <v>1</v>
      </c>
      <c r="L533" s="4">
        <v>3</v>
      </c>
      <c r="M533" s="4">
        <v>4</v>
      </c>
      <c r="N533" s="4">
        <f t="shared" si="45"/>
        <v>13</v>
      </c>
      <c r="O533" s="4">
        <f t="shared" si="46"/>
        <v>-1.1195445920303604</v>
      </c>
      <c r="P533" s="10">
        <f t="shared" si="47"/>
        <v>2.7609108159392792</v>
      </c>
    </row>
    <row r="534" spans="1:16" ht="15" customHeight="1" x14ac:dyDescent="0.2">
      <c r="A534" s="4">
        <v>16709</v>
      </c>
      <c r="B534" s="4">
        <v>0</v>
      </c>
      <c r="C534" s="4">
        <f t="shared" si="44"/>
        <v>22</v>
      </c>
      <c r="D534" s="4">
        <v>1997</v>
      </c>
      <c r="E534" s="9">
        <v>43770.375</v>
      </c>
      <c r="F534" s="4" t="s">
        <v>359</v>
      </c>
      <c r="G534" s="4">
        <v>1</v>
      </c>
      <c r="H534" s="4">
        <v>2</v>
      </c>
      <c r="I534" s="4">
        <v>2</v>
      </c>
      <c r="J534" s="4">
        <v>1</v>
      </c>
      <c r="K534" s="4">
        <v>1</v>
      </c>
      <c r="L534" s="4">
        <v>2</v>
      </c>
      <c r="M534" s="4">
        <v>4</v>
      </c>
      <c r="N534" s="4">
        <f t="shared" si="45"/>
        <v>13</v>
      </c>
      <c r="O534" s="4">
        <f t="shared" si="46"/>
        <v>-1.1195445920303604</v>
      </c>
      <c r="P534" s="10">
        <f t="shared" si="47"/>
        <v>2.7609108159392792</v>
      </c>
    </row>
    <row r="535" spans="1:16" ht="15" customHeight="1" x14ac:dyDescent="0.2">
      <c r="A535" s="4">
        <v>14892</v>
      </c>
      <c r="B535" s="4">
        <v>0</v>
      </c>
      <c r="C535" s="4">
        <f t="shared" si="44"/>
        <v>23</v>
      </c>
      <c r="D535" s="4">
        <v>1996</v>
      </c>
      <c r="E535" s="9">
        <v>43768.399305555598</v>
      </c>
      <c r="F535" s="4" t="s">
        <v>407</v>
      </c>
      <c r="G535" s="4">
        <v>4</v>
      </c>
      <c r="H535" s="4">
        <v>2</v>
      </c>
      <c r="I535" s="4">
        <v>1</v>
      </c>
      <c r="J535" s="4">
        <v>2</v>
      </c>
      <c r="K535" s="4">
        <v>1</v>
      </c>
      <c r="L535" s="4">
        <v>1</v>
      </c>
      <c r="M535" s="4">
        <v>2</v>
      </c>
      <c r="N535" s="4">
        <f t="shared" si="45"/>
        <v>13</v>
      </c>
      <c r="O535" s="4">
        <f t="shared" si="46"/>
        <v>-1.1195445920303604</v>
      </c>
      <c r="P535" s="10">
        <f t="shared" si="47"/>
        <v>2.7609108159392792</v>
      </c>
    </row>
    <row r="536" spans="1:16" ht="15" customHeight="1" x14ac:dyDescent="0.2">
      <c r="A536" s="4">
        <v>13938</v>
      </c>
      <c r="B536" s="4">
        <v>0</v>
      </c>
      <c r="C536" s="4">
        <f t="shared" si="44"/>
        <v>20</v>
      </c>
      <c r="D536" s="4">
        <v>1999</v>
      </c>
      <c r="E536" s="9">
        <v>43767.722916666702</v>
      </c>
      <c r="F536" s="4" t="s">
        <v>359</v>
      </c>
      <c r="G536" s="4">
        <v>3</v>
      </c>
      <c r="H536" s="4">
        <v>2</v>
      </c>
      <c r="I536" s="4">
        <v>2</v>
      </c>
      <c r="J536" s="4">
        <v>1</v>
      </c>
      <c r="K536" s="4">
        <v>1</v>
      </c>
      <c r="L536" s="4">
        <v>3</v>
      </c>
      <c r="M536" s="4">
        <v>2</v>
      </c>
      <c r="N536" s="4">
        <f t="shared" si="45"/>
        <v>14</v>
      </c>
      <c r="O536" s="4">
        <f t="shared" si="46"/>
        <v>-0.92979127134724837</v>
      </c>
      <c r="P536" s="10">
        <f t="shared" si="47"/>
        <v>3.140417457305503</v>
      </c>
    </row>
    <row r="537" spans="1:16" ht="15" customHeight="1" x14ac:dyDescent="0.2">
      <c r="A537" s="4">
        <v>18030</v>
      </c>
      <c r="B537" s="4">
        <v>0</v>
      </c>
      <c r="C537" s="4">
        <f t="shared" si="44"/>
        <v>20</v>
      </c>
      <c r="D537" s="4">
        <v>1999</v>
      </c>
      <c r="E537" s="9">
        <v>43776.904861111099</v>
      </c>
      <c r="F537" s="4" t="s">
        <v>383</v>
      </c>
      <c r="G537" s="4">
        <v>1</v>
      </c>
      <c r="H537" s="4">
        <v>4</v>
      </c>
      <c r="I537" s="4">
        <v>1</v>
      </c>
      <c r="J537" s="4">
        <v>1</v>
      </c>
      <c r="K537" s="4">
        <v>1</v>
      </c>
      <c r="L537" s="4">
        <v>5</v>
      </c>
      <c r="M537" s="4">
        <v>1</v>
      </c>
      <c r="N537" s="4">
        <f t="shared" si="45"/>
        <v>14</v>
      </c>
      <c r="O537" s="4">
        <f t="shared" si="46"/>
        <v>-0.92979127134724837</v>
      </c>
      <c r="P537" s="10">
        <f t="shared" si="47"/>
        <v>3.140417457305503</v>
      </c>
    </row>
    <row r="538" spans="1:16" ht="15" customHeight="1" x14ac:dyDescent="0.2">
      <c r="A538" s="4">
        <v>14267</v>
      </c>
      <c r="B538" s="4">
        <v>0</v>
      </c>
      <c r="C538" s="4">
        <f t="shared" si="44"/>
        <v>22</v>
      </c>
      <c r="D538" s="4">
        <v>1997</v>
      </c>
      <c r="E538" s="9">
        <v>43767.85</v>
      </c>
      <c r="F538" s="4" t="s">
        <v>384</v>
      </c>
      <c r="G538" s="4">
        <v>2</v>
      </c>
      <c r="H538" s="4">
        <v>2</v>
      </c>
      <c r="I538" s="4">
        <v>1</v>
      </c>
      <c r="J538" s="4">
        <v>1</v>
      </c>
      <c r="K538" s="4">
        <v>1</v>
      </c>
      <c r="L538" s="4">
        <v>3</v>
      </c>
      <c r="M538" s="4">
        <v>4</v>
      </c>
      <c r="N538" s="4">
        <f t="shared" si="45"/>
        <v>14</v>
      </c>
      <c r="O538" s="4">
        <f t="shared" si="46"/>
        <v>-0.92979127134724837</v>
      </c>
      <c r="P538" s="10">
        <f t="shared" si="47"/>
        <v>3.140417457305503</v>
      </c>
    </row>
    <row r="539" spans="1:16" ht="15" customHeight="1" x14ac:dyDescent="0.2">
      <c r="A539" s="4">
        <v>16746</v>
      </c>
      <c r="B539" s="4">
        <v>0</v>
      </c>
      <c r="C539" s="4">
        <f t="shared" si="44"/>
        <v>21</v>
      </c>
      <c r="D539" s="4">
        <v>1998</v>
      </c>
      <c r="E539" s="9">
        <v>43770.4597222222</v>
      </c>
      <c r="F539" s="4" t="s">
        <v>386</v>
      </c>
      <c r="G539" s="4">
        <v>3</v>
      </c>
      <c r="H539" s="4">
        <v>2</v>
      </c>
      <c r="I539" s="4">
        <v>1</v>
      </c>
      <c r="J539" s="4">
        <v>1</v>
      </c>
      <c r="K539" s="4">
        <v>1</v>
      </c>
      <c r="L539" s="4">
        <v>4</v>
      </c>
      <c r="M539" s="4">
        <v>2</v>
      </c>
      <c r="N539" s="4">
        <f t="shared" si="45"/>
        <v>14</v>
      </c>
      <c r="O539" s="4">
        <f t="shared" si="46"/>
        <v>-0.92979127134724837</v>
      </c>
      <c r="P539" s="10">
        <f t="shared" si="47"/>
        <v>3.140417457305503</v>
      </c>
    </row>
    <row r="540" spans="1:16" ht="15" customHeight="1" x14ac:dyDescent="0.2">
      <c r="A540" s="4">
        <v>13474</v>
      </c>
      <c r="B540" s="4">
        <v>0</v>
      </c>
      <c r="C540" s="4">
        <f t="shared" si="44"/>
        <v>22</v>
      </c>
      <c r="D540" s="4">
        <v>1997</v>
      </c>
      <c r="E540" s="9">
        <v>43767.454166666699</v>
      </c>
      <c r="F540" s="4" t="s">
        <v>387</v>
      </c>
      <c r="G540" s="4">
        <v>2</v>
      </c>
      <c r="H540" s="4">
        <v>1</v>
      </c>
      <c r="I540" s="4">
        <v>1</v>
      </c>
      <c r="J540" s="4">
        <v>2</v>
      </c>
      <c r="K540" s="4">
        <v>1</v>
      </c>
      <c r="L540" s="4">
        <v>5</v>
      </c>
      <c r="M540" s="4">
        <v>2</v>
      </c>
      <c r="N540" s="4">
        <f t="shared" si="45"/>
        <v>14</v>
      </c>
      <c r="O540" s="4">
        <f t="shared" si="46"/>
        <v>-0.92979127134724837</v>
      </c>
      <c r="P540" s="10">
        <f t="shared" si="47"/>
        <v>3.140417457305503</v>
      </c>
    </row>
    <row r="541" spans="1:16" ht="15" customHeight="1" x14ac:dyDescent="0.2">
      <c r="A541" s="4">
        <v>16864</v>
      </c>
      <c r="B541" s="4">
        <v>0</v>
      </c>
      <c r="C541" s="4">
        <f t="shared" si="44"/>
        <v>21</v>
      </c>
      <c r="D541" s="4">
        <v>1998</v>
      </c>
      <c r="E541" s="9">
        <v>43770.801388888904</v>
      </c>
      <c r="F541" s="4" t="s">
        <v>359</v>
      </c>
      <c r="G541" s="4">
        <v>1</v>
      </c>
      <c r="H541" s="4">
        <v>4</v>
      </c>
      <c r="I541" s="4">
        <v>1</v>
      </c>
      <c r="J541" s="4">
        <v>1</v>
      </c>
      <c r="K541" s="4">
        <v>1</v>
      </c>
      <c r="L541" s="4">
        <v>4</v>
      </c>
      <c r="M541" s="4">
        <v>2</v>
      </c>
      <c r="N541" s="4">
        <f t="shared" si="45"/>
        <v>14</v>
      </c>
      <c r="O541" s="4">
        <f t="shared" si="46"/>
        <v>-0.92979127134724837</v>
      </c>
      <c r="P541" s="10">
        <f t="shared" si="47"/>
        <v>3.140417457305503</v>
      </c>
    </row>
    <row r="542" spans="1:16" ht="15" customHeight="1" x14ac:dyDescent="0.2">
      <c r="A542" s="4">
        <v>14762</v>
      </c>
      <c r="B542" s="4">
        <v>0</v>
      </c>
      <c r="C542" s="4">
        <f t="shared" si="44"/>
        <v>22</v>
      </c>
      <c r="D542" s="4">
        <v>1997</v>
      </c>
      <c r="E542" s="9">
        <v>43768.365277777797</v>
      </c>
      <c r="F542" s="4" t="s">
        <v>359</v>
      </c>
      <c r="G542" s="4">
        <v>1</v>
      </c>
      <c r="H542" s="4">
        <v>2</v>
      </c>
      <c r="I542" s="4">
        <v>3</v>
      </c>
      <c r="J542" s="4">
        <v>2</v>
      </c>
      <c r="K542" s="4">
        <v>1</v>
      </c>
      <c r="L542" s="4">
        <v>3</v>
      </c>
      <c r="M542" s="4">
        <v>2</v>
      </c>
      <c r="N542" s="4">
        <f t="shared" si="45"/>
        <v>14</v>
      </c>
      <c r="O542" s="4">
        <f t="shared" si="46"/>
        <v>-0.92979127134724837</v>
      </c>
      <c r="P542" s="10">
        <f t="shared" si="47"/>
        <v>3.140417457305503</v>
      </c>
    </row>
    <row r="543" spans="1:16" ht="15" customHeight="1" x14ac:dyDescent="0.2">
      <c r="A543" s="4">
        <v>13485</v>
      </c>
      <c r="B543" s="4">
        <v>0</v>
      </c>
      <c r="C543" s="4">
        <f t="shared" si="44"/>
        <v>23</v>
      </c>
      <c r="D543" s="4">
        <v>1996</v>
      </c>
      <c r="E543" s="9">
        <v>43767.465972222199</v>
      </c>
      <c r="F543" s="4" t="s">
        <v>400</v>
      </c>
      <c r="G543" s="4">
        <v>2</v>
      </c>
      <c r="H543" s="4">
        <v>3</v>
      </c>
      <c r="I543" s="4">
        <v>2</v>
      </c>
      <c r="J543" s="4">
        <v>1</v>
      </c>
      <c r="K543" s="4">
        <v>1</v>
      </c>
      <c r="L543" s="4">
        <v>2</v>
      </c>
      <c r="M543" s="4">
        <v>3</v>
      </c>
      <c r="N543" s="4">
        <f t="shared" si="45"/>
        <v>14</v>
      </c>
      <c r="O543" s="4">
        <f t="shared" si="46"/>
        <v>-0.92979127134724837</v>
      </c>
      <c r="P543" s="10">
        <f t="shared" si="47"/>
        <v>3.140417457305503</v>
      </c>
    </row>
    <row r="544" spans="1:16" ht="15" customHeight="1" x14ac:dyDescent="0.2">
      <c r="A544" s="4">
        <v>16431</v>
      </c>
      <c r="B544" s="4">
        <v>0</v>
      </c>
      <c r="C544" s="4">
        <f t="shared" si="44"/>
        <v>23</v>
      </c>
      <c r="D544" s="4">
        <v>1996</v>
      </c>
      <c r="E544" s="9">
        <v>43769.709027777797</v>
      </c>
      <c r="F544" s="4" t="s">
        <v>359</v>
      </c>
      <c r="G544" s="4">
        <v>2</v>
      </c>
      <c r="H544" s="4">
        <v>3</v>
      </c>
      <c r="I544" s="4">
        <v>1</v>
      </c>
      <c r="J544" s="4">
        <v>1</v>
      </c>
      <c r="K544" s="4">
        <v>1</v>
      </c>
      <c r="L544" s="4">
        <v>4</v>
      </c>
      <c r="M544" s="4">
        <v>2</v>
      </c>
      <c r="N544" s="4">
        <f t="shared" si="45"/>
        <v>14</v>
      </c>
      <c r="O544" s="4">
        <f t="shared" si="46"/>
        <v>-0.92979127134724837</v>
      </c>
      <c r="P544" s="10">
        <f t="shared" si="47"/>
        <v>3.140417457305503</v>
      </c>
    </row>
    <row r="545" spans="1:16" ht="15" customHeight="1" x14ac:dyDescent="0.2">
      <c r="A545" s="4">
        <v>14553</v>
      </c>
      <c r="B545" s="4">
        <v>0</v>
      </c>
      <c r="C545" s="4">
        <f t="shared" si="44"/>
        <v>23</v>
      </c>
      <c r="D545" s="4">
        <v>1996</v>
      </c>
      <c r="E545" s="9">
        <v>43767.968055555597</v>
      </c>
      <c r="F545" s="4" t="s">
        <v>406</v>
      </c>
      <c r="G545" s="4">
        <v>3</v>
      </c>
      <c r="H545" s="4">
        <v>1</v>
      </c>
      <c r="I545" s="4">
        <v>1</v>
      </c>
      <c r="J545" s="4">
        <v>1</v>
      </c>
      <c r="K545" s="4">
        <v>1</v>
      </c>
      <c r="L545" s="4">
        <v>5</v>
      </c>
      <c r="M545" s="4">
        <v>2</v>
      </c>
      <c r="N545" s="4">
        <f t="shared" si="45"/>
        <v>14</v>
      </c>
      <c r="O545" s="4">
        <f t="shared" si="46"/>
        <v>-0.92979127134724837</v>
      </c>
      <c r="P545" s="10">
        <f t="shared" si="47"/>
        <v>3.140417457305503</v>
      </c>
    </row>
    <row r="546" spans="1:16" ht="15" customHeight="1" x14ac:dyDescent="0.2">
      <c r="A546" s="4">
        <v>14812</v>
      </c>
      <c r="B546" s="4">
        <v>0</v>
      </c>
      <c r="C546" s="4">
        <f t="shared" si="44"/>
        <v>23</v>
      </c>
      <c r="D546" s="4">
        <v>1996</v>
      </c>
      <c r="E546" s="9">
        <v>43768.380555555603</v>
      </c>
      <c r="G546" s="4">
        <v>1</v>
      </c>
      <c r="H546" s="4">
        <v>4</v>
      </c>
      <c r="I546" s="4">
        <v>1</v>
      </c>
      <c r="J546" s="4">
        <v>1</v>
      </c>
      <c r="K546" s="4">
        <v>1</v>
      </c>
      <c r="L546" s="4">
        <v>5</v>
      </c>
      <c r="M546" s="4">
        <v>1</v>
      </c>
      <c r="N546" s="4">
        <f t="shared" si="45"/>
        <v>14</v>
      </c>
      <c r="O546" s="4">
        <f t="shared" si="46"/>
        <v>-0.92979127134724837</v>
      </c>
      <c r="P546" s="10">
        <f t="shared" si="47"/>
        <v>3.140417457305503</v>
      </c>
    </row>
    <row r="547" spans="1:16" ht="15" customHeight="1" x14ac:dyDescent="0.2">
      <c r="A547" s="4">
        <v>13487</v>
      </c>
      <c r="B547" s="4">
        <v>0</v>
      </c>
      <c r="C547" s="4">
        <f t="shared" si="44"/>
        <v>20</v>
      </c>
      <c r="D547" s="4">
        <v>1999</v>
      </c>
      <c r="E547" s="9">
        <v>43767.478472222203</v>
      </c>
      <c r="F547" s="4" t="s">
        <v>359</v>
      </c>
      <c r="G547" s="4">
        <v>2</v>
      </c>
      <c r="H547" s="4">
        <v>2</v>
      </c>
      <c r="I547" s="4">
        <v>2</v>
      </c>
      <c r="J547" s="4">
        <v>2</v>
      </c>
      <c r="K547" s="4">
        <v>1</v>
      </c>
      <c r="L547" s="4">
        <v>4</v>
      </c>
      <c r="M547" s="4">
        <v>2</v>
      </c>
      <c r="N547" s="4">
        <f t="shared" si="45"/>
        <v>15</v>
      </c>
      <c r="O547" s="4">
        <f t="shared" si="46"/>
        <v>-0.74003795066413647</v>
      </c>
      <c r="P547" s="10">
        <f t="shared" si="47"/>
        <v>3.5199240986717273</v>
      </c>
    </row>
    <row r="548" spans="1:16" ht="15" customHeight="1" x14ac:dyDescent="0.2">
      <c r="A548" s="4">
        <v>13537</v>
      </c>
      <c r="B548" s="4">
        <v>0</v>
      </c>
      <c r="C548" s="4">
        <f t="shared" si="44"/>
        <v>23</v>
      </c>
      <c r="D548" s="4">
        <v>1996</v>
      </c>
      <c r="E548" s="9">
        <v>43767.506249999999</v>
      </c>
      <c r="F548" s="4" t="s">
        <v>359</v>
      </c>
      <c r="G548" s="4">
        <v>3</v>
      </c>
      <c r="H548" s="4">
        <v>2</v>
      </c>
      <c r="I548" s="4">
        <v>2</v>
      </c>
      <c r="J548" s="4">
        <v>1</v>
      </c>
      <c r="K548" s="4">
        <v>1</v>
      </c>
      <c r="L548" s="4">
        <v>4</v>
      </c>
      <c r="M548" s="4">
        <v>2</v>
      </c>
      <c r="N548" s="4">
        <f t="shared" si="45"/>
        <v>15</v>
      </c>
      <c r="O548" s="4">
        <f t="shared" si="46"/>
        <v>-0.74003795066413647</v>
      </c>
      <c r="P548" s="10">
        <f t="shared" si="47"/>
        <v>3.5199240986717273</v>
      </c>
    </row>
    <row r="549" spans="1:16" ht="15" customHeight="1" x14ac:dyDescent="0.2">
      <c r="A549" s="4">
        <v>14817</v>
      </c>
      <c r="B549" s="4">
        <v>0</v>
      </c>
      <c r="C549" s="4">
        <f t="shared" si="44"/>
        <v>24</v>
      </c>
      <c r="D549" s="4">
        <v>1995</v>
      </c>
      <c r="E549" s="9">
        <v>43768.382638888899</v>
      </c>
      <c r="G549" s="4">
        <v>5</v>
      </c>
      <c r="H549" s="4">
        <v>1</v>
      </c>
      <c r="I549" s="4">
        <v>1</v>
      </c>
      <c r="J549" s="4">
        <v>2</v>
      </c>
      <c r="K549" s="4">
        <v>2</v>
      </c>
      <c r="L549" s="4">
        <v>3</v>
      </c>
      <c r="M549" s="4">
        <v>1</v>
      </c>
      <c r="N549" s="4">
        <f t="shared" si="45"/>
        <v>15</v>
      </c>
      <c r="O549" s="4">
        <f t="shared" si="46"/>
        <v>-0.74003795066413647</v>
      </c>
      <c r="P549" s="10">
        <f t="shared" si="47"/>
        <v>3.5199240986717273</v>
      </c>
    </row>
    <row r="550" spans="1:16" ht="15" customHeight="1" x14ac:dyDescent="0.2">
      <c r="A550" s="4">
        <v>16205</v>
      </c>
      <c r="B550" s="4">
        <v>0</v>
      </c>
      <c r="C550" s="4">
        <f t="shared" si="44"/>
        <v>21</v>
      </c>
      <c r="D550" s="4">
        <v>1998</v>
      </c>
      <c r="E550" s="9">
        <v>43769.529861111099</v>
      </c>
      <c r="F550" s="4" t="s">
        <v>359</v>
      </c>
      <c r="G550" s="4">
        <v>1</v>
      </c>
      <c r="H550" s="4">
        <v>3</v>
      </c>
      <c r="I550" s="4">
        <v>1</v>
      </c>
      <c r="J550" s="4">
        <v>1</v>
      </c>
      <c r="K550" s="4">
        <v>1</v>
      </c>
      <c r="L550" s="4">
        <v>3</v>
      </c>
      <c r="M550" s="4">
        <v>5</v>
      </c>
      <c r="N550" s="4">
        <f t="shared" si="45"/>
        <v>15</v>
      </c>
      <c r="O550" s="4">
        <f t="shared" si="46"/>
        <v>-0.74003795066413647</v>
      </c>
      <c r="P550" s="10">
        <f t="shared" si="47"/>
        <v>3.5199240986717273</v>
      </c>
    </row>
    <row r="551" spans="1:16" ht="15" customHeight="1" x14ac:dyDescent="0.2">
      <c r="A551" s="4">
        <v>15913</v>
      </c>
      <c r="B551" s="4">
        <v>0</v>
      </c>
      <c r="C551" s="4">
        <f t="shared" si="44"/>
        <v>23</v>
      </c>
      <c r="D551" s="4">
        <v>1996</v>
      </c>
      <c r="E551" s="9">
        <v>43768.921527777798</v>
      </c>
      <c r="F551" s="4" t="s">
        <v>393</v>
      </c>
      <c r="G551" s="4">
        <v>2</v>
      </c>
      <c r="H551" s="4">
        <v>3</v>
      </c>
      <c r="I551" s="4">
        <v>2</v>
      </c>
      <c r="J551" s="4">
        <v>1</v>
      </c>
      <c r="K551" s="4">
        <v>1</v>
      </c>
      <c r="L551" s="4">
        <v>4</v>
      </c>
      <c r="M551" s="4">
        <v>2</v>
      </c>
      <c r="N551" s="4">
        <f t="shared" si="45"/>
        <v>15</v>
      </c>
      <c r="O551" s="4">
        <f t="shared" si="46"/>
        <v>-0.74003795066413647</v>
      </c>
      <c r="P551" s="10">
        <f t="shared" si="47"/>
        <v>3.5199240986717273</v>
      </c>
    </row>
    <row r="552" spans="1:16" ht="15" customHeight="1" x14ac:dyDescent="0.2">
      <c r="A552" s="4">
        <v>14387</v>
      </c>
      <c r="B552" s="4">
        <v>0</v>
      </c>
      <c r="C552" s="4">
        <f t="shared" si="44"/>
        <v>21</v>
      </c>
      <c r="D552" s="4">
        <v>1998</v>
      </c>
      <c r="E552" s="9">
        <v>43767.895138888904</v>
      </c>
      <c r="F552" s="4" t="s">
        <v>359</v>
      </c>
      <c r="G552" s="4">
        <v>2</v>
      </c>
      <c r="H552" s="4">
        <v>3</v>
      </c>
      <c r="I552" s="4">
        <v>1</v>
      </c>
      <c r="J552" s="4">
        <v>2</v>
      </c>
      <c r="K552" s="4">
        <v>1</v>
      </c>
      <c r="L552" s="4">
        <v>4</v>
      </c>
      <c r="M552" s="4">
        <v>2</v>
      </c>
      <c r="N552" s="4">
        <f t="shared" si="45"/>
        <v>15</v>
      </c>
      <c r="O552" s="4">
        <f t="shared" si="46"/>
        <v>-0.74003795066413647</v>
      </c>
      <c r="P552" s="10">
        <f t="shared" si="47"/>
        <v>3.5199240986717273</v>
      </c>
    </row>
    <row r="553" spans="1:16" ht="15" customHeight="1" x14ac:dyDescent="0.2">
      <c r="A553" s="4">
        <v>19193</v>
      </c>
      <c r="B553" s="4">
        <v>0</v>
      </c>
      <c r="C553" s="4">
        <f t="shared" si="44"/>
        <v>23</v>
      </c>
      <c r="D553" s="4">
        <v>1996</v>
      </c>
      <c r="E553" s="9">
        <v>43787.570833333302</v>
      </c>
      <c r="F553" s="4" t="s">
        <v>401</v>
      </c>
      <c r="G553" s="4">
        <v>1</v>
      </c>
      <c r="H553" s="4">
        <v>3</v>
      </c>
      <c r="I553" s="4">
        <v>1</v>
      </c>
      <c r="J553" s="4">
        <v>1</v>
      </c>
      <c r="K553" s="4">
        <v>1</v>
      </c>
      <c r="L553" s="4">
        <v>4</v>
      </c>
      <c r="M553" s="4">
        <v>4</v>
      </c>
      <c r="N553" s="4">
        <f t="shared" si="45"/>
        <v>15</v>
      </c>
      <c r="O553" s="4">
        <f t="shared" si="46"/>
        <v>-0.74003795066413647</v>
      </c>
      <c r="P553" s="10">
        <f t="shared" si="47"/>
        <v>3.5199240986717273</v>
      </c>
    </row>
    <row r="554" spans="1:16" ht="15" customHeight="1" x14ac:dyDescent="0.2">
      <c r="A554" s="4">
        <v>13845</v>
      </c>
      <c r="B554" s="4">
        <v>0</v>
      </c>
      <c r="C554" s="4">
        <f t="shared" si="44"/>
        <v>22</v>
      </c>
      <c r="D554" s="4">
        <v>1997</v>
      </c>
      <c r="E554" s="9">
        <v>43767.693749999999</v>
      </c>
      <c r="F554" s="4" t="s">
        <v>405</v>
      </c>
      <c r="G554" s="4">
        <v>1</v>
      </c>
      <c r="H554" s="4">
        <v>1</v>
      </c>
      <c r="I554" s="4">
        <v>1</v>
      </c>
      <c r="J554" s="4">
        <v>2</v>
      </c>
      <c r="K554" s="4">
        <v>1</v>
      </c>
      <c r="L554" s="4">
        <v>4</v>
      </c>
      <c r="M554" s="4">
        <v>5</v>
      </c>
      <c r="N554" s="4">
        <f t="shared" si="45"/>
        <v>15</v>
      </c>
      <c r="O554" s="4">
        <f t="shared" si="46"/>
        <v>-0.74003795066413647</v>
      </c>
      <c r="P554" s="10">
        <f t="shared" si="47"/>
        <v>3.5199240986717273</v>
      </c>
    </row>
    <row r="555" spans="1:16" ht="15" customHeight="1" x14ac:dyDescent="0.2">
      <c r="A555" s="4">
        <v>14986</v>
      </c>
      <c r="B555" s="4">
        <v>0</v>
      </c>
      <c r="C555" s="4">
        <f t="shared" si="44"/>
        <v>20</v>
      </c>
      <c r="D555" s="4">
        <v>1999</v>
      </c>
      <c r="E555" s="9">
        <v>43768.434722222199</v>
      </c>
      <c r="F555" s="4" t="s">
        <v>359</v>
      </c>
      <c r="G555" s="4">
        <v>2</v>
      </c>
      <c r="H555" s="4">
        <v>2</v>
      </c>
      <c r="I555" s="4">
        <v>2</v>
      </c>
      <c r="J555" s="4">
        <v>1</v>
      </c>
      <c r="K555" s="4">
        <v>2</v>
      </c>
      <c r="L555" s="4">
        <v>5</v>
      </c>
      <c r="M555" s="4">
        <v>2</v>
      </c>
      <c r="N555" s="4">
        <f t="shared" si="45"/>
        <v>16</v>
      </c>
      <c r="O555" s="4">
        <f t="shared" si="46"/>
        <v>-0.55028462998102445</v>
      </c>
      <c r="P555" s="10">
        <f t="shared" si="47"/>
        <v>3.8994307400379511</v>
      </c>
    </row>
    <row r="556" spans="1:16" ht="15" customHeight="1" x14ac:dyDescent="0.2">
      <c r="A556" s="4">
        <v>14094</v>
      </c>
      <c r="B556" s="4">
        <v>0</v>
      </c>
      <c r="C556" s="4">
        <f t="shared" si="44"/>
        <v>22</v>
      </c>
      <c r="D556" s="4">
        <v>1997</v>
      </c>
      <c r="E556" s="9">
        <v>43767.960416666698</v>
      </c>
      <c r="F556" s="4" t="s">
        <v>378</v>
      </c>
      <c r="G556" s="4">
        <v>2</v>
      </c>
      <c r="H556" s="4">
        <v>4</v>
      </c>
      <c r="I556" s="4">
        <v>1</v>
      </c>
      <c r="J556" s="4">
        <v>1</v>
      </c>
      <c r="K556" s="4">
        <v>2</v>
      </c>
      <c r="L556" s="4">
        <v>5</v>
      </c>
      <c r="M556" s="4">
        <v>1</v>
      </c>
      <c r="N556" s="4">
        <f t="shared" si="45"/>
        <v>16</v>
      </c>
      <c r="O556" s="4">
        <f t="shared" si="46"/>
        <v>-0.55028462998102445</v>
      </c>
      <c r="P556" s="10">
        <f t="shared" si="47"/>
        <v>3.8994307400379511</v>
      </c>
    </row>
    <row r="557" spans="1:16" ht="15" customHeight="1" x14ac:dyDescent="0.2">
      <c r="A557" s="4">
        <v>15989</v>
      </c>
      <c r="B557" s="4">
        <v>0</v>
      </c>
      <c r="C557" s="4">
        <f t="shared" si="44"/>
        <v>24</v>
      </c>
      <c r="D557" s="4">
        <v>1995</v>
      </c>
      <c r="E557" s="9">
        <v>43768.934722222199</v>
      </c>
      <c r="F557" s="4" t="s">
        <v>361</v>
      </c>
      <c r="G557" s="4">
        <v>2</v>
      </c>
      <c r="H557" s="4">
        <v>3</v>
      </c>
      <c r="I557" s="4">
        <v>1</v>
      </c>
      <c r="J557" s="4">
        <v>2</v>
      </c>
      <c r="K557" s="4">
        <v>1</v>
      </c>
      <c r="L557" s="4">
        <v>3</v>
      </c>
      <c r="M557" s="4">
        <v>4</v>
      </c>
      <c r="N557" s="4">
        <f t="shared" si="45"/>
        <v>16</v>
      </c>
      <c r="O557" s="4">
        <f t="shared" si="46"/>
        <v>-0.55028462998102445</v>
      </c>
      <c r="P557" s="10">
        <f t="shared" si="47"/>
        <v>3.8994307400379511</v>
      </c>
    </row>
    <row r="558" spans="1:16" ht="15" customHeight="1" x14ac:dyDescent="0.2">
      <c r="A558" s="4">
        <v>17652</v>
      </c>
      <c r="B558" s="4">
        <v>0</v>
      </c>
      <c r="C558" s="4">
        <f t="shared" si="44"/>
        <v>24</v>
      </c>
      <c r="D558" s="4">
        <v>1995</v>
      </c>
      <c r="E558" s="9">
        <v>43774.958333333299</v>
      </c>
      <c r="F558" s="4" t="s">
        <v>394</v>
      </c>
      <c r="G558" s="4">
        <v>3</v>
      </c>
      <c r="H558" s="4">
        <v>3</v>
      </c>
      <c r="I558" s="4">
        <v>2</v>
      </c>
      <c r="J558" s="4">
        <v>2</v>
      </c>
      <c r="K558" s="4">
        <v>1</v>
      </c>
      <c r="L558" s="4">
        <v>4</v>
      </c>
      <c r="M558" s="4">
        <v>1</v>
      </c>
      <c r="N558" s="4">
        <f t="shared" si="45"/>
        <v>16</v>
      </c>
      <c r="O558" s="4">
        <f t="shared" si="46"/>
        <v>-0.55028462998102445</v>
      </c>
      <c r="P558" s="10">
        <f t="shared" si="47"/>
        <v>3.8994307400379511</v>
      </c>
    </row>
    <row r="559" spans="1:16" ht="15" customHeight="1" x14ac:dyDescent="0.2">
      <c r="A559" s="4">
        <v>14917</v>
      </c>
      <c r="B559" s="4">
        <v>0</v>
      </c>
      <c r="C559" s="4">
        <f t="shared" si="44"/>
        <v>21</v>
      </c>
      <c r="D559" s="4">
        <v>1998</v>
      </c>
      <c r="E559" s="9">
        <v>43768.402777777803</v>
      </c>
      <c r="F559" s="4" t="s">
        <v>403</v>
      </c>
      <c r="G559" s="4">
        <v>3</v>
      </c>
      <c r="H559" s="4">
        <v>3</v>
      </c>
      <c r="I559" s="4">
        <v>2</v>
      </c>
      <c r="J559" s="4">
        <v>1</v>
      </c>
      <c r="K559" s="4">
        <v>1</v>
      </c>
      <c r="L559" s="4">
        <v>3</v>
      </c>
      <c r="M559" s="4">
        <v>3</v>
      </c>
      <c r="N559" s="4">
        <f t="shared" si="45"/>
        <v>16</v>
      </c>
      <c r="O559" s="4">
        <f t="shared" si="46"/>
        <v>-0.55028462998102445</v>
      </c>
      <c r="P559" s="10">
        <f t="shared" si="47"/>
        <v>3.8994307400379511</v>
      </c>
    </row>
    <row r="560" spans="1:16" ht="15" customHeight="1" x14ac:dyDescent="0.2">
      <c r="A560" s="4">
        <v>18051</v>
      </c>
      <c r="B560" s="4">
        <v>0</v>
      </c>
      <c r="C560" s="4">
        <f t="shared" si="44"/>
        <v>21</v>
      </c>
      <c r="D560" s="4">
        <v>1998</v>
      </c>
      <c r="E560" s="9">
        <v>43776.841666666704</v>
      </c>
      <c r="F560" s="4" t="s">
        <v>359</v>
      </c>
      <c r="G560" s="4">
        <v>1</v>
      </c>
      <c r="H560" s="4">
        <v>4</v>
      </c>
      <c r="I560" s="4">
        <v>1</v>
      </c>
      <c r="J560" s="4">
        <v>1</v>
      </c>
      <c r="K560" s="4">
        <v>1</v>
      </c>
      <c r="L560" s="4">
        <v>4</v>
      </c>
      <c r="M560" s="4">
        <v>4</v>
      </c>
      <c r="N560" s="4">
        <f t="shared" si="45"/>
        <v>16</v>
      </c>
      <c r="O560" s="4">
        <f t="shared" si="46"/>
        <v>-0.55028462998102445</v>
      </c>
      <c r="P560" s="10">
        <f t="shared" si="47"/>
        <v>3.8994307400379511</v>
      </c>
    </row>
    <row r="561" spans="1:16" ht="15" customHeight="1" x14ac:dyDescent="0.2">
      <c r="A561" s="4">
        <v>13950</v>
      </c>
      <c r="B561" s="4">
        <v>0</v>
      </c>
      <c r="C561" s="4">
        <f t="shared" si="44"/>
        <v>25</v>
      </c>
      <c r="D561" s="4">
        <v>1994</v>
      </c>
      <c r="E561" s="9">
        <v>43767.7277777778</v>
      </c>
      <c r="F561" s="4" t="s">
        <v>359</v>
      </c>
      <c r="G561" s="4">
        <v>2</v>
      </c>
      <c r="H561" s="4">
        <v>2</v>
      </c>
      <c r="I561" s="4">
        <v>4</v>
      </c>
      <c r="J561" s="4">
        <v>1</v>
      </c>
      <c r="K561" s="4">
        <v>1</v>
      </c>
      <c r="L561" s="4">
        <v>5</v>
      </c>
      <c r="M561" s="4">
        <v>1</v>
      </c>
      <c r="N561" s="4">
        <f t="shared" si="45"/>
        <v>16</v>
      </c>
      <c r="O561" s="4">
        <f t="shared" si="46"/>
        <v>-0.55028462998102445</v>
      </c>
      <c r="P561" s="10">
        <f t="shared" si="47"/>
        <v>3.8994307400379511</v>
      </c>
    </row>
    <row r="562" spans="1:16" ht="15" customHeight="1" x14ac:dyDescent="0.2">
      <c r="A562" s="4">
        <v>13599</v>
      </c>
      <c r="B562" s="4">
        <v>0</v>
      </c>
      <c r="C562" s="4">
        <f t="shared" si="44"/>
        <v>21</v>
      </c>
      <c r="D562" s="4">
        <v>1998</v>
      </c>
      <c r="E562" s="9">
        <v>43767.554166666698</v>
      </c>
      <c r="G562" s="4">
        <v>2</v>
      </c>
      <c r="H562" s="4">
        <v>3</v>
      </c>
      <c r="I562" s="4">
        <v>2</v>
      </c>
      <c r="J562" s="4">
        <v>2</v>
      </c>
      <c r="K562" s="4">
        <v>2</v>
      </c>
      <c r="L562" s="4">
        <v>5</v>
      </c>
      <c r="M562" s="4">
        <v>1</v>
      </c>
      <c r="N562" s="4">
        <f t="shared" si="45"/>
        <v>17</v>
      </c>
      <c r="O562" s="4">
        <f t="shared" si="46"/>
        <v>-0.36053130929791249</v>
      </c>
      <c r="P562" s="10">
        <f t="shared" si="47"/>
        <v>4.2789373814041749</v>
      </c>
    </row>
    <row r="563" spans="1:16" ht="15" customHeight="1" x14ac:dyDescent="0.2">
      <c r="A563" s="4">
        <v>15713</v>
      </c>
      <c r="B563" s="4">
        <v>0</v>
      </c>
      <c r="C563" s="4">
        <f t="shared" si="44"/>
        <v>23</v>
      </c>
      <c r="D563" s="4">
        <v>1996</v>
      </c>
      <c r="E563" s="9">
        <v>43768.789583333302</v>
      </c>
      <c r="G563" s="4">
        <v>2</v>
      </c>
      <c r="H563" s="4">
        <v>4</v>
      </c>
      <c r="I563" s="4">
        <v>1</v>
      </c>
      <c r="J563" s="4">
        <v>2</v>
      </c>
      <c r="K563" s="4">
        <v>1</v>
      </c>
      <c r="L563" s="4">
        <v>5</v>
      </c>
      <c r="M563" s="4">
        <v>2</v>
      </c>
      <c r="N563" s="4">
        <f t="shared" si="45"/>
        <v>17</v>
      </c>
      <c r="O563" s="4">
        <f t="shared" si="46"/>
        <v>-0.36053130929791249</v>
      </c>
      <c r="P563" s="10">
        <f t="shared" si="47"/>
        <v>4.2789373814041749</v>
      </c>
    </row>
    <row r="564" spans="1:16" ht="15" customHeight="1" x14ac:dyDescent="0.2">
      <c r="A564" s="4">
        <v>15994</v>
      </c>
      <c r="B564" s="4">
        <v>0</v>
      </c>
      <c r="C564" s="4">
        <f t="shared" si="44"/>
        <v>21</v>
      </c>
      <c r="D564" s="4">
        <v>1998</v>
      </c>
      <c r="E564" s="9">
        <v>43768.952083333301</v>
      </c>
      <c r="F564" s="4" t="s">
        <v>396</v>
      </c>
      <c r="G564" s="4">
        <v>4</v>
      </c>
      <c r="H564" s="4">
        <v>3</v>
      </c>
      <c r="I564" s="4">
        <v>1</v>
      </c>
      <c r="J564" s="4">
        <v>2</v>
      </c>
      <c r="K564" s="4">
        <v>1</v>
      </c>
      <c r="L564" s="4">
        <v>4</v>
      </c>
      <c r="M564" s="4">
        <v>2</v>
      </c>
      <c r="N564" s="4">
        <f t="shared" si="45"/>
        <v>17</v>
      </c>
      <c r="O564" s="4">
        <f t="shared" si="46"/>
        <v>-0.36053130929791249</v>
      </c>
      <c r="P564" s="10">
        <f t="shared" si="47"/>
        <v>4.2789373814041749</v>
      </c>
    </row>
    <row r="565" spans="1:16" ht="15" customHeight="1" x14ac:dyDescent="0.2">
      <c r="A565" s="4">
        <v>15269</v>
      </c>
      <c r="B565" s="4">
        <v>0</v>
      </c>
      <c r="C565" s="4">
        <f t="shared" si="44"/>
        <v>21</v>
      </c>
      <c r="D565" s="4">
        <v>1998</v>
      </c>
      <c r="E565" s="9">
        <v>43779.844444444403</v>
      </c>
      <c r="F565" s="4" t="s">
        <v>377</v>
      </c>
      <c r="G565" s="4">
        <v>3</v>
      </c>
      <c r="H565" s="4">
        <v>2</v>
      </c>
      <c r="I565" s="4">
        <v>1</v>
      </c>
      <c r="J565" s="4">
        <v>3</v>
      </c>
      <c r="K565" s="4">
        <v>1</v>
      </c>
      <c r="L565" s="4">
        <v>5</v>
      </c>
      <c r="M565" s="4">
        <v>2</v>
      </c>
      <c r="N565" s="4">
        <f t="shared" si="45"/>
        <v>17</v>
      </c>
      <c r="O565" s="4">
        <f t="shared" si="46"/>
        <v>-0.36053130929791249</v>
      </c>
      <c r="P565" s="10">
        <f t="shared" si="47"/>
        <v>4.2789373814041749</v>
      </c>
    </row>
    <row r="566" spans="1:16" ht="15" customHeight="1" x14ac:dyDescent="0.2">
      <c r="A566" s="4">
        <v>16223</v>
      </c>
      <c r="B566" s="4">
        <v>0</v>
      </c>
      <c r="C566" s="4">
        <f t="shared" si="44"/>
        <v>22</v>
      </c>
      <c r="D566" s="4">
        <v>1997</v>
      </c>
      <c r="E566" s="9">
        <v>43769.454166666699</v>
      </c>
      <c r="F566" s="4" t="s">
        <v>398</v>
      </c>
      <c r="G566" s="4">
        <v>2</v>
      </c>
      <c r="H566" s="4">
        <v>2</v>
      </c>
      <c r="I566" s="4">
        <v>2</v>
      </c>
      <c r="J566" s="4">
        <v>4</v>
      </c>
      <c r="K566" s="4">
        <v>1</v>
      </c>
      <c r="L566" s="4">
        <v>4</v>
      </c>
      <c r="M566" s="4">
        <v>2</v>
      </c>
      <c r="N566" s="4">
        <f t="shared" si="45"/>
        <v>17</v>
      </c>
      <c r="O566" s="4">
        <f t="shared" si="46"/>
        <v>-0.36053130929791249</v>
      </c>
      <c r="P566" s="10">
        <f t="shared" si="47"/>
        <v>4.2789373814041749</v>
      </c>
    </row>
    <row r="567" spans="1:16" ht="15" customHeight="1" x14ac:dyDescent="0.2">
      <c r="A567" s="4">
        <v>16931</v>
      </c>
      <c r="B567" s="4">
        <v>0</v>
      </c>
      <c r="C567" s="4">
        <f t="shared" si="44"/>
        <v>25</v>
      </c>
      <c r="D567" s="4">
        <v>1994</v>
      </c>
      <c r="E567" s="9">
        <v>43771.019444444399</v>
      </c>
      <c r="F567" s="4" t="s">
        <v>359</v>
      </c>
      <c r="G567" s="4">
        <v>2</v>
      </c>
      <c r="H567" s="4">
        <v>4</v>
      </c>
      <c r="I567" s="4">
        <v>3</v>
      </c>
      <c r="J567" s="4">
        <v>1</v>
      </c>
      <c r="K567" s="4">
        <v>1</v>
      </c>
      <c r="L567" s="4">
        <v>5</v>
      </c>
      <c r="M567" s="4">
        <v>1</v>
      </c>
      <c r="N567" s="4">
        <f t="shared" si="45"/>
        <v>17</v>
      </c>
      <c r="O567" s="4">
        <f t="shared" si="46"/>
        <v>-0.36053130929791249</v>
      </c>
      <c r="P567" s="10">
        <f t="shared" si="47"/>
        <v>4.2789373814041749</v>
      </c>
    </row>
    <row r="568" spans="1:16" ht="15" customHeight="1" x14ac:dyDescent="0.2">
      <c r="A568" s="4">
        <v>14220</v>
      </c>
      <c r="B568" s="4">
        <v>0</v>
      </c>
      <c r="C568" s="4">
        <f t="shared" si="44"/>
        <v>20</v>
      </c>
      <c r="D568" s="4">
        <v>1999</v>
      </c>
      <c r="E568" s="9">
        <v>43767.832638888904</v>
      </c>
      <c r="F568" s="4" t="s">
        <v>404</v>
      </c>
      <c r="G568" s="4">
        <v>4</v>
      </c>
      <c r="H568" s="4">
        <v>5</v>
      </c>
      <c r="I568" s="4">
        <v>2</v>
      </c>
      <c r="J568" s="4">
        <v>1</v>
      </c>
      <c r="K568" s="4">
        <v>1</v>
      </c>
      <c r="L568" s="4">
        <v>3</v>
      </c>
      <c r="M568" s="4">
        <v>1</v>
      </c>
      <c r="N568" s="4">
        <f t="shared" si="45"/>
        <v>17</v>
      </c>
      <c r="O568" s="4">
        <f t="shared" si="46"/>
        <v>-0.36053130929791249</v>
      </c>
      <c r="P568" s="10">
        <f t="shared" si="47"/>
        <v>4.2789373814041749</v>
      </c>
    </row>
    <row r="569" spans="1:16" ht="15" customHeight="1" x14ac:dyDescent="0.2">
      <c r="A569" s="4">
        <v>15705</v>
      </c>
      <c r="B569" s="4">
        <v>0</v>
      </c>
      <c r="C569" s="4">
        <f t="shared" si="44"/>
        <v>21</v>
      </c>
      <c r="D569" s="4">
        <v>1998</v>
      </c>
      <c r="E569" s="9">
        <v>43768.786111111098</v>
      </c>
      <c r="F569" s="4" t="s">
        <v>411</v>
      </c>
      <c r="G569" s="4">
        <v>2</v>
      </c>
      <c r="H569" s="4">
        <v>2</v>
      </c>
      <c r="I569" s="4">
        <v>2</v>
      </c>
      <c r="J569" s="4">
        <v>1</v>
      </c>
      <c r="K569" s="4">
        <v>1</v>
      </c>
      <c r="L569" s="4">
        <v>5</v>
      </c>
      <c r="M569" s="4">
        <v>4</v>
      </c>
      <c r="N569" s="4">
        <f t="shared" si="45"/>
        <v>17</v>
      </c>
      <c r="O569" s="4">
        <f t="shared" si="46"/>
        <v>-0.36053130929791249</v>
      </c>
      <c r="P569" s="10">
        <f t="shared" si="47"/>
        <v>4.2789373814041749</v>
      </c>
    </row>
    <row r="570" spans="1:16" ht="15" customHeight="1" x14ac:dyDescent="0.2">
      <c r="A570" s="4">
        <v>16200</v>
      </c>
      <c r="B570" s="4">
        <v>0</v>
      </c>
      <c r="C570" s="4">
        <f t="shared" si="44"/>
        <v>23</v>
      </c>
      <c r="D570" s="4">
        <v>1996</v>
      </c>
      <c r="E570" s="9">
        <v>43769.466666666704</v>
      </c>
      <c r="G570" s="4">
        <v>3</v>
      </c>
      <c r="H570" s="4">
        <v>5</v>
      </c>
      <c r="I570" s="4">
        <v>2</v>
      </c>
      <c r="J570" s="4">
        <v>1</v>
      </c>
      <c r="K570" s="4">
        <v>1</v>
      </c>
      <c r="L570" s="4">
        <v>4</v>
      </c>
      <c r="M570" s="4">
        <v>1</v>
      </c>
      <c r="N570" s="4">
        <f t="shared" si="45"/>
        <v>17</v>
      </c>
      <c r="O570" s="4">
        <f t="shared" si="46"/>
        <v>-0.36053130929791249</v>
      </c>
      <c r="P570" s="10">
        <f t="shared" si="47"/>
        <v>4.2789373814041749</v>
      </c>
    </row>
    <row r="571" spans="1:16" ht="15" customHeight="1" x14ac:dyDescent="0.2">
      <c r="A571" s="4">
        <v>17902</v>
      </c>
      <c r="B571" s="4">
        <v>0</v>
      </c>
      <c r="C571" s="4">
        <f t="shared" si="44"/>
        <v>23</v>
      </c>
      <c r="D571" s="4">
        <v>1996</v>
      </c>
      <c r="E571" s="9">
        <v>43775.9506944444</v>
      </c>
      <c r="F571" s="4" t="s">
        <v>415</v>
      </c>
      <c r="G571" s="4">
        <v>5</v>
      </c>
      <c r="H571" s="4">
        <v>2</v>
      </c>
      <c r="I571" s="4">
        <v>2</v>
      </c>
      <c r="J571" s="4">
        <v>1</v>
      </c>
      <c r="K571" s="4">
        <v>1</v>
      </c>
      <c r="L571" s="4">
        <v>5</v>
      </c>
      <c r="M571" s="4">
        <v>1</v>
      </c>
      <c r="N571" s="4">
        <f t="shared" si="45"/>
        <v>17</v>
      </c>
      <c r="O571" s="4">
        <f t="shared" si="46"/>
        <v>-0.36053130929791249</v>
      </c>
      <c r="P571" s="10">
        <f t="shared" si="47"/>
        <v>4.2789373814041749</v>
      </c>
    </row>
    <row r="572" spans="1:16" ht="15" customHeight="1" x14ac:dyDescent="0.2">
      <c r="A572" s="4">
        <v>14907</v>
      </c>
      <c r="B572" s="4">
        <v>0</v>
      </c>
      <c r="C572" s="4">
        <f t="shared" si="44"/>
        <v>21</v>
      </c>
      <c r="D572" s="4">
        <v>1998</v>
      </c>
      <c r="E572" s="9">
        <v>43768.402777777803</v>
      </c>
      <c r="F572" s="4" t="s">
        <v>390</v>
      </c>
      <c r="G572" s="4">
        <v>1</v>
      </c>
      <c r="H572" s="4">
        <v>4</v>
      </c>
      <c r="I572" s="4">
        <v>1</v>
      </c>
      <c r="J572" s="4">
        <v>4</v>
      </c>
      <c r="K572" s="4">
        <v>1</v>
      </c>
      <c r="L572" s="4">
        <v>5</v>
      </c>
      <c r="M572" s="4">
        <v>2</v>
      </c>
      <c r="N572" s="4">
        <f t="shared" si="45"/>
        <v>18</v>
      </c>
      <c r="O572" s="4">
        <f t="shared" si="46"/>
        <v>-0.17077798861480051</v>
      </c>
      <c r="P572" s="10">
        <f t="shared" si="47"/>
        <v>4.6584440227703992</v>
      </c>
    </row>
    <row r="573" spans="1:16" ht="15" customHeight="1" x14ac:dyDescent="0.2">
      <c r="A573" s="4">
        <v>16500</v>
      </c>
      <c r="B573" s="4">
        <v>0</v>
      </c>
      <c r="C573" s="4">
        <f t="shared" si="44"/>
        <v>21</v>
      </c>
      <c r="D573" s="4">
        <v>1998</v>
      </c>
      <c r="E573" s="9">
        <v>43769.9284722222</v>
      </c>
      <c r="F573" s="4" t="s">
        <v>397</v>
      </c>
      <c r="G573" s="4">
        <v>2</v>
      </c>
      <c r="H573" s="4">
        <v>4</v>
      </c>
      <c r="I573" s="4">
        <v>3</v>
      </c>
      <c r="J573" s="4">
        <v>2</v>
      </c>
      <c r="K573" s="4">
        <v>1</v>
      </c>
      <c r="L573" s="4">
        <v>4</v>
      </c>
      <c r="M573" s="4">
        <v>2</v>
      </c>
      <c r="N573" s="4">
        <f t="shared" si="45"/>
        <v>18</v>
      </c>
      <c r="O573" s="4">
        <f t="shared" si="46"/>
        <v>-0.17077798861480051</v>
      </c>
      <c r="P573" s="10">
        <f t="shared" si="47"/>
        <v>4.6584440227703992</v>
      </c>
    </row>
    <row r="574" spans="1:16" ht="15" customHeight="1" x14ac:dyDescent="0.2">
      <c r="A574" s="4">
        <v>14168</v>
      </c>
      <c r="B574" s="4">
        <v>0</v>
      </c>
      <c r="C574" s="4">
        <f t="shared" si="44"/>
        <v>22</v>
      </c>
      <c r="D574" s="4">
        <v>1997</v>
      </c>
      <c r="E574" s="9">
        <v>43787.892361111102</v>
      </c>
      <c r="F574" s="4" t="s">
        <v>399</v>
      </c>
      <c r="G574" s="4">
        <v>2</v>
      </c>
      <c r="H574" s="4">
        <v>2</v>
      </c>
      <c r="I574" s="4">
        <v>2</v>
      </c>
      <c r="J574" s="4">
        <v>4</v>
      </c>
      <c r="K574" s="4">
        <v>2</v>
      </c>
      <c r="L574" s="4">
        <v>5</v>
      </c>
      <c r="M574" s="4">
        <v>1</v>
      </c>
      <c r="N574" s="4">
        <f t="shared" si="45"/>
        <v>18</v>
      </c>
      <c r="O574" s="4">
        <f t="shared" si="46"/>
        <v>-0.17077798861480051</v>
      </c>
      <c r="P574" s="10">
        <f t="shared" si="47"/>
        <v>4.6584440227703992</v>
      </c>
    </row>
    <row r="575" spans="1:16" ht="15" customHeight="1" x14ac:dyDescent="0.2">
      <c r="A575" s="4">
        <v>14306</v>
      </c>
      <c r="B575" s="4">
        <v>0</v>
      </c>
      <c r="C575" s="4">
        <f t="shared" si="44"/>
        <v>22</v>
      </c>
      <c r="D575" s="4">
        <v>1997</v>
      </c>
      <c r="E575" s="9">
        <v>43780.377083333296</v>
      </c>
      <c r="F575" s="4" t="s">
        <v>378</v>
      </c>
      <c r="G575" s="4">
        <v>5</v>
      </c>
      <c r="H575" s="4">
        <v>2</v>
      </c>
      <c r="I575" s="4">
        <v>1</v>
      </c>
      <c r="J575" s="4">
        <v>5</v>
      </c>
      <c r="K575" s="4">
        <v>1</v>
      </c>
      <c r="L575" s="4">
        <v>3</v>
      </c>
      <c r="M575" s="4">
        <v>1</v>
      </c>
      <c r="N575" s="4">
        <f t="shared" si="45"/>
        <v>18</v>
      </c>
      <c r="O575" s="4">
        <f t="shared" si="46"/>
        <v>-0.17077798861480051</v>
      </c>
      <c r="P575" s="10">
        <f t="shared" si="47"/>
        <v>4.6584440227703992</v>
      </c>
    </row>
    <row r="576" spans="1:16" ht="15" customHeight="1" x14ac:dyDescent="0.2">
      <c r="A576" s="4">
        <v>17061</v>
      </c>
      <c r="B576" s="4">
        <v>0</v>
      </c>
      <c r="C576" s="4">
        <f t="shared" si="44"/>
        <v>22</v>
      </c>
      <c r="D576" s="4">
        <v>1997</v>
      </c>
      <c r="E576" s="9">
        <v>43771.563888888901</v>
      </c>
      <c r="F576" s="4" t="s">
        <v>378</v>
      </c>
      <c r="G576" s="4">
        <v>4</v>
      </c>
      <c r="H576" s="4">
        <v>2</v>
      </c>
      <c r="I576" s="4">
        <v>2</v>
      </c>
      <c r="J576" s="4">
        <v>1</v>
      </c>
      <c r="K576" s="4">
        <v>2</v>
      </c>
      <c r="L576" s="4">
        <v>5</v>
      </c>
      <c r="M576" s="4">
        <v>2</v>
      </c>
      <c r="N576" s="4">
        <f t="shared" si="45"/>
        <v>18</v>
      </c>
      <c r="O576" s="4">
        <f t="shared" si="46"/>
        <v>-0.17077798861480051</v>
      </c>
      <c r="P576" s="10">
        <f t="shared" si="47"/>
        <v>4.6584440227703992</v>
      </c>
    </row>
    <row r="577" spans="1:16" ht="15" customHeight="1" x14ac:dyDescent="0.2">
      <c r="A577" s="4">
        <v>16692</v>
      </c>
      <c r="B577" s="4">
        <v>0</v>
      </c>
      <c r="C577" s="4">
        <f t="shared" ref="C577:C640" si="48">(2019-D577)</f>
        <v>22</v>
      </c>
      <c r="D577" s="4">
        <v>1997</v>
      </c>
      <c r="E577" s="9">
        <v>43780.770833333299</v>
      </c>
      <c r="F577" s="4" t="s">
        <v>359</v>
      </c>
      <c r="G577" s="4">
        <v>2</v>
      </c>
      <c r="H577" s="4">
        <v>3</v>
      </c>
      <c r="I577" s="4">
        <v>2</v>
      </c>
      <c r="J577" s="4">
        <v>2</v>
      </c>
      <c r="K577" s="4">
        <v>2</v>
      </c>
      <c r="L577" s="4">
        <v>4</v>
      </c>
      <c r="M577" s="4">
        <v>3</v>
      </c>
      <c r="N577" s="4">
        <f t="shared" ref="N577:N640" si="49">SUM(G577:M577)</f>
        <v>18</v>
      </c>
      <c r="O577" s="4">
        <f t="shared" ref="O577:O640" si="50">(N577-18.9)/5.27</f>
        <v>-0.17077798861480051</v>
      </c>
      <c r="P577" s="10">
        <f t="shared" ref="P577:P640" si="51">(O577*2)+5</f>
        <v>4.6584440227703992</v>
      </c>
    </row>
    <row r="578" spans="1:16" ht="15" customHeight="1" x14ac:dyDescent="0.2">
      <c r="A578" s="4">
        <v>16503</v>
      </c>
      <c r="B578" s="4">
        <v>0</v>
      </c>
      <c r="C578" s="4">
        <f t="shared" si="48"/>
        <v>23</v>
      </c>
      <c r="D578" s="4">
        <v>1996</v>
      </c>
      <c r="E578" s="9">
        <v>43769.775694444397</v>
      </c>
      <c r="F578" s="4" t="s">
        <v>414</v>
      </c>
      <c r="G578" s="4">
        <v>4</v>
      </c>
      <c r="H578" s="4">
        <v>4</v>
      </c>
      <c r="I578" s="4">
        <v>2</v>
      </c>
      <c r="J578" s="4">
        <v>1</v>
      </c>
      <c r="K578" s="4">
        <v>1</v>
      </c>
      <c r="L578" s="4">
        <v>5</v>
      </c>
      <c r="M578" s="4">
        <v>1</v>
      </c>
      <c r="N578" s="4">
        <f t="shared" si="49"/>
        <v>18</v>
      </c>
      <c r="O578" s="4">
        <f t="shared" si="50"/>
        <v>-0.17077798861480051</v>
      </c>
      <c r="P578" s="10">
        <f t="shared" si="51"/>
        <v>4.6584440227703992</v>
      </c>
    </row>
    <row r="579" spans="1:16" ht="15" customHeight="1" x14ac:dyDescent="0.2">
      <c r="A579" s="4">
        <v>15497</v>
      </c>
      <c r="B579" s="4">
        <v>0</v>
      </c>
      <c r="C579" s="4">
        <f t="shared" si="48"/>
        <v>21</v>
      </c>
      <c r="D579" s="4">
        <v>1998</v>
      </c>
      <c r="E579" s="9">
        <v>43769.749305555597</v>
      </c>
      <c r="F579" s="4" t="s">
        <v>418</v>
      </c>
      <c r="G579" s="4">
        <v>2</v>
      </c>
      <c r="H579" s="4">
        <v>2</v>
      </c>
      <c r="I579" s="4">
        <v>2</v>
      </c>
      <c r="J579" s="4">
        <v>4</v>
      </c>
      <c r="K579" s="4">
        <v>1</v>
      </c>
      <c r="L579" s="4">
        <v>5</v>
      </c>
      <c r="M579" s="4">
        <v>2</v>
      </c>
      <c r="N579" s="4">
        <f t="shared" si="49"/>
        <v>18</v>
      </c>
      <c r="O579" s="4">
        <f t="shared" si="50"/>
        <v>-0.17077798861480051</v>
      </c>
      <c r="P579" s="10">
        <f t="shared" si="51"/>
        <v>4.6584440227703992</v>
      </c>
    </row>
    <row r="580" spans="1:16" ht="15" customHeight="1" x14ac:dyDescent="0.2">
      <c r="A580" s="4">
        <v>16023</v>
      </c>
      <c r="B580" s="4">
        <v>0</v>
      </c>
      <c r="C580" s="4">
        <f t="shared" si="48"/>
        <v>21</v>
      </c>
      <c r="D580" s="4">
        <v>1998</v>
      </c>
      <c r="E580" s="9">
        <v>43768.970138888901</v>
      </c>
      <c r="F580" s="4" t="s">
        <v>359</v>
      </c>
      <c r="G580" s="4">
        <v>2</v>
      </c>
      <c r="H580" s="4">
        <v>4</v>
      </c>
      <c r="I580" s="4">
        <v>2</v>
      </c>
      <c r="J580" s="4">
        <v>5</v>
      </c>
      <c r="K580" s="4">
        <v>1</v>
      </c>
      <c r="L580" s="4">
        <v>2</v>
      </c>
      <c r="M580" s="4">
        <v>2</v>
      </c>
      <c r="N580" s="4">
        <f t="shared" si="49"/>
        <v>18</v>
      </c>
      <c r="O580" s="4">
        <f t="shared" si="50"/>
        <v>-0.17077798861480051</v>
      </c>
      <c r="P580" s="10">
        <f t="shared" si="51"/>
        <v>4.6584440227703992</v>
      </c>
    </row>
    <row r="581" spans="1:16" ht="15" customHeight="1" x14ac:dyDescent="0.2">
      <c r="A581" s="4">
        <v>13673</v>
      </c>
      <c r="B581" s="4">
        <v>0</v>
      </c>
      <c r="C581" s="4">
        <f t="shared" si="48"/>
        <v>23</v>
      </c>
      <c r="D581" s="4">
        <v>1996</v>
      </c>
      <c r="E581" s="9">
        <v>43767.824999999997</v>
      </c>
      <c r="F581" s="4" t="s">
        <v>423</v>
      </c>
      <c r="G581" s="4">
        <v>4</v>
      </c>
      <c r="H581" s="4">
        <v>2</v>
      </c>
      <c r="I581" s="4">
        <v>2</v>
      </c>
      <c r="J581" s="4">
        <v>1</v>
      </c>
      <c r="K581" s="4">
        <v>1</v>
      </c>
      <c r="L581" s="4">
        <v>4</v>
      </c>
      <c r="M581" s="4">
        <v>4</v>
      </c>
      <c r="N581" s="4">
        <f t="shared" si="49"/>
        <v>18</v>
      </c>
      <c r="O581" s="4">
        <f t="shared" si="50"/>
        <v>-0.17077798861480051</v>
      </c>
      <c r="P581" s="10">
        <f t="shared" si="51"/>
        <v>4.6584440227703992</v>
      </c>
    </row>
    <row r="582" spans="1:16" ht="15" customHeight="1" x14ac:dyDescent="0.2">
      <c r="A582" s="4">
        <v>16804</v>
      </c>
      <c r="B582" s="4">
        <v>0</v>
      </c>
      <c r="C582" s="4">
        <f t="shared" si="48"/>
        <v>25</v>
      </c>
      <c r="D582" s="4">
        <v>1994</v>
      </c>
      <c r="E582" s="9">
        <v>43778.461111111101</v>
      </c>
      <c r="F582" s="4" t="s">
        <v>359</v>
      </c>
      <c r="G582" s="4">
        <v>5</v>
      </c>
      <c r="H582" s="4">
        <v>2</v>
      </c>
      <c r="I582" s="4">
        <v>2</v>
      </c>
      <c r="J582" s="4">
        <v>2</v>
      </c>
      <c r="K582" s="4">
        <v>1</v>
      </c>
      <c r="L582" s="4">
        <v>5</v>
      </c>
      <c r="M582" s="4">
        <v>1</v>
      </c>
      <c r="N582" s="4">
        <f t="shared" si="49"/>
        <v>18</v>
      </c>
      <c r="O582" s="4">
        <f t="shared" si="50"/>
        <v>-0.17077798861480051</v>
      </c>
      <c r="P582" s="10">
        <f t="shared" si="51"/>
        <v>4.6584440227703992</v>
      </c>
    </row>
    <row r="583" spans="1:16" ht="15" customHeight="1" x14ac:dyDescent="0.2">
      <c r="A583" s="4">
        <v>13455</v>
      </c>
      <c r="B583" s="4">
        <v>0</v>
      </c>
      <c r="C583" s="4">
        <f t="shared" si="48"/>
        <v>22</v>
      </c>
      <c r="D583" s="4">
        <v>1997</v>
      </c>
      <c r="E583" s="9">
        <v>43767.439583333296</v>
      </c>
      <c r="G583" s="4">
        <v>3</v>
      </c>
      <c r="H583" s="4">
        <v>3</v>
      </c>
      <c r="I583" s="4">
        <v>1</v>
      </c>
      <c r="J583" s="4">
        <v>2</v>
      </c>
      <c r="K583" s="4">
        <v>2</v>
      </c>
      <c r="L583" s="4">
        <v>5</v>
      </c>
      <c r="M583" s="4">
        <v>2</v>
      </c>
      <c r="N583" s="4">
        <f t="shared" si="49"/>
        <v>18</v>
      </c>
      <c r="O583" s="4">
        <f t="shared" si="50"/>
        <v>-0.17077798861480051</v>
      </c>
      <c r="P583" s="10">
        <f t="shared" si="51"/>
        <v>4.6584440227703992</v>
      </c>
    </row>
    <row r="584" spans="1:16" ht="15" customHeight="1" x14ac:dyDescent="0.2">
      <c r="A584" s="4">
        <v>18697</v>
      </c>
      <c r="B584" s="4">
        <v>0</v>
      </c>
      <c r="C584" s="4">
        <f t="shared" si="48"/>
        <v>20</v>
      </c>
      <c r="D584" s="4">
        <v>1999</v>
      </c>
      <c r="E584" s="9">
        <v>43780.6743055556</v>
      </c>
      <c r="G584" s="4">
        <v>1</v>
      </c>
      <c r="H584" s="4">
        <v>5</v>
      </c>
      <c r="I584" s="4">
        <v>5</v>
      </c>
      <c r="J584" s="4">
        <v>1</v>
      </c>
      <c r="K584" s="4">
        <v>1</v>
      </c>
      <c r="L584" s="4">
        <v>5</v>
      </c>
      <c r="M584" s="4">
        <v>1</v>
      </c>
      <c r="N584" s="4">
        <f t="shared" si="49"/>
        <v>19</v>
      </c>
      <c r="O584" s="4">
        <f t="shared" si="50"/>
        <v>1.8975332068311465E-2</v>
      </c>
      <c r="P584" s="10">
        <f t="shared" si="51"/>
        <v>5.0379506641366225</v>
      </c>
    </row>
    <row r="585" spans="1:16" ht="15" customHeight="1" x14ac:dyDescent="0.2">
      <c r="A585" s="4">
        <v>13504</v>
      </c>
      <c r="B585" s="4">
        <v>0</v>
      </c>
      <c r="C585" s="4">
        <f t="shared" si="48"/>
        <v>22</v>
      </c>
      <c r="D585" s="4">
        <v>1997</v>
      </c>
      <c r="E585" s="9">
        <v>43770.923611111102</v>
      </c>
      <c r="F585" s="4" t="s">
        <v>359</v>
      </c>
      <c r="G585" s="4">
        <v>4</v>
      </c>
      <c r="H585" s="4">
        <v>2</v>
      </c>
      <c r="I585" s="4">
        <v>2</v>
      </c>
      <c r="J585" s="4">
        <v>2</v>
      </c>
      <c r="K585" s="4">
        <v>1</v>
      </c>
      <c r="L585" s="4">
        <v>4</v>
      </c>
      <c r="M585" s="4">
        <v>4</v>
      </c>
      <c r="N585" s="4">
        <f t="shared" si="49"/>
        <v>19</v>
      </c>
      <c r="O585" s="4">
        <f t="shared" si="50"/>
        <v>1.8975332068311465E-2</v>
      </c>
      <c r="P585" s="10">
        <f t="shared" si="51"/>
        <v>5.0379506641366225</v>
      </c>
    </row>
    <row r="586" spans="1:16" ht="15" customHeight="1" x14ac:dyDescent="0.2">
      <c r="A586" s="4">
        <v>13546</v>
      </c>
      <c r="B586" s="4">
        <v>0</v>
      </c>
      <c r="C586" s="4">
        <f t="shared" si="48"/>
        <v>25</v>
      </c>
      <c r="D586" s="4">
        <v>1994</v>
      </c>
      <c r="E586" s="9">
        <v>43767.510416666701</v>
      </c>
      <c r="G586" s="4">
        <v>2</v>
      </c>
      <c r="H586" s="4">
        <v>4</v>
      </c>
      <c r="I586" s="4">
        <v>2</v>
      </c>
      <c r="J586" s="4">
        <v>2</v>
      </c>
      <c r="K586" s="4">
        <v>1</v>
      </c>
      <c r="L586" s="4">
        <v>4</v>
      </c>
      <c r="M586" s="4">
        <v>4</v>
      </c>
      <c r="N586" s="4">
        <f t="shared" si="49"/>
        <v>19</v>
      </c>
      <c r="O586" s="4">
        <f t="shared" si="50"/>
        <v>1.8975332068311465E-2</v>
      </c>
      <c r="P586" s="10">
        <f t="shared" si="51"/>
        <v>5.0379506641366225</v>
      </c>
    </row>
    <row r="587" spans="1:16" ht="15" customHeight="1" x14ac:dyDescent="0.2">
      <c r="A587" s="4">
        <v>16944</v>
      </c>
      <c r="B587" s="4">
        <v>0</v>
      </c>
      <c r="C587" s="4">
        <f t="shared" si="48"/>
        <v>20</v>
      </c>
      <c r="D587" s="4">
        <v>1999</v>
      </c>
      <c r="E587" s="9">
        <v>43770.967361111099</v>
      </c>
      <c r="F587" s="4" t="s">
        <v>402</v>
      </c>
      <c r="G587" s="4">
        <v>3</v>
      </c>
      <c r="H587" s="4">
        <v>3</v>
      </c>
      <c r="I587" s="4">
        <v>2</v>
      </c>
      <c r="J587" s="4">
        <v>1</v>
      </c>
      <c r="K587" s="4">
        <v>1</v>
      </c>
      <c r="L587" s="4">
        <v>5</v>
      </c>
      <c r="M587" s="4">
        <v>4</v>
      </c>
      <c r="N587" s="4">
        <f t="shared" si="49"/>
        <v>19</v>
      </c>
      <c r="O587" s="4">
        <f t="shared" si="50"/>
        <v>1.8975332068311465E-2</v>
      </c>
      <c r="P587" s="10">
        <f t="shared" si="51"/>
        <v>5.0379506641366225</v>
      </c>
    </row>
    <row r="588" spans="1:16" ht="15" customHeight="1" x14ac:dyDescent="0.2">
      <c r="A588" s="4">
        <v>14414</v>
      </c>
      <c r="B588" s="4">
        <v>0</v>
      </c>
      <c r="C588" s="4">
        <f t="shared" si="48"/>
        <v>24</v>
      </c>
      <c r="D588" s="4">
        <v>1995</v>
      </c>
      <c r="E588" s="9">
        <v>43767.887499999997</v>
      </c>
      <c r="F588" s="4" t="s">
        <v>377</v>
      </c>
      <c r="G588" s="4">
        <v>4</v>
      </c>
      <c r="H588" s="4">
        <v>2</v>
      </c>
      <c r="I588" s="4">
        <v>2</v>
      </c>
      <c r="J588" s="4">
        <v>2</v>
      </c>
      <c r="K588" s="4">
        <v>1</v>
      </c>
      <c r="L588" s="4">
        <v>4</v>
      </c>
      <c r="M588" s="4">
        <v>4</v>
      </c>
      <c r="N588" s="4">
        <f t="shared" si="49"/>
        <v>19</v>
      </c>
      <c r="O588" s="4">
        <f t="shared" si="50"/>
        <v>1.8975332068311465E-2</v>
      </c>
      <c r="P588" s="10">
        <f t="shared" si="51"/>
        <v>5.0379506641366225</v>
      </c>
    </row>
    <row r="589" spans="1:16" ht="15" customHeight="1" x14ac:dyDescent="0.2">
      <c r="A589" s="4">
        <v>13990</v>
      </c>
      <c r="B589" s="4">
        <v>0</v>
      </c>
      <c r="C589" s="4">
        <f t="shared" si="48"/>
        <v>22</v>
      </c>
      <c r="D589" s="4">
        <v>1997</v>
      </c>
      <c r="E589" s="9">
        <v>43767.7409722222</v>
      </c>
      <c r="F589" s="4" t="s">
        <v>408</v>
      </c>
      <c r="G589" s="4">
        <v>4</v>
      </c>
      <c r="H589" s="4">
        <v>4</v>
      </c>
      <c r="I589" s="4">
        <v>2</v>
      </c>
      <c r="J589" s="4">
        <v>1</v>
      </c>
      <c r="K589" s="4">
        <v>1</v>
      </c>
      <c r="L589" s="4">
        <v>5</v>
      </c>
      <c r="M589" s="4">
        <v>2</v>
      </c>
      <c r="N589" s="4">
        <f t="shared" si="49"/>
        <v>19</v>
      </c>
      <c r="O589" s="4">
        <f t="shared" si="50"/>
        <v>1.8975332068311465E-2</v>
      </c>
      <c r="P589" s="10">
        <f t="shared" si="51"/>
        <v>5.0379506641366225</v>
      </c>
    </row>
    <row r="590" spans="1:16" ht="15" customHeight="1" x14ac:dyDescent="0.2">
      <c r="A590" s="4">
        <v>13970</v>
      </c>
      <c r="B590" s="4">
        <v>0</v>
      </c>
      <c r="C590" s="4">
        <f t="shared" si="48"/>
        <v>23</v>
      </c>
      <c r="D590" s="4">
        <v>1996</v>
      </c>
      <c r="E590" s="9">
        <v>43780.847916666702</v>
      </c>
      <c r="F590" s="4" t="s">
        <v>361</v>
      </c>
      <c r="G590" s="4">
        <v>5</v>
      </c>
      <c r="H590" s="4">
        <v>5</v>
      </c>
      <c r="I590" s="4">
        <v>2</v>
      </c>
      <c r="J590" s="4">
        <v>1</v>
      </c>
      <c r="K590" s="4">
        <v>1</v>
      </c>
      <c r="L590" s="4">
        <v>4</v>
      </c>
      <c r="M590" s="4">
        <v>1</v>
      </c>
      <c r="N590" s="4">
        <f t="shared" si="49"/>
        <v>19</v>
      </c>
      <c r="O590" s="4">
        <f t="shared" si="50"/>
        <v>1.8975332068311465E-2</v>
      </c>
      <c r="P590" s="10">
        <f t="shared" si="51"/>
        <v>5.0379506641366225</v>
      </c>
    </row>
    <row r="591" spans="1:16" ht="15" customHeight="1" x14ac:dyDescent="0.2">
      <c r="A591" s="4">
        <v>17605</v>
      </c>
      <c r="B591" s="4">
        <v>0</v>
      </c>
      <c r="C591" s="4">
        <f t="shared" si="48"/>
        <v>24</v>
      </c>
      <c r="D591" s="4">
        <v>1995</v>
      </c>
      <c r="E591" s="9">
        <v>43774.569444444503</v>
      </c>
      <c r="F591" s="4" t="s">
        <v>416</v>
      </c>
      <c r="G591" s="4">
        <v>1</v>
      </c>
      <c r="H591" s="4">
        <v>5</v>
      </c>
      <c r="I591" s="4">
        <v>1</v>
      </c>
      <c r="J591" s="4">
        <v>4</v>
      </c>
      <c r="K591" s="4">
        <v>1</v>
      </c>
      <c r="L591" s="4">
        <v>4</v>
      </c>
      <c r="M591" s="4">
        <v>3</v>
      </c>
      <c r="N591" s="4">
        <f t="shared" si="49"/>
        <v>19</v>
      </c>
      <c r="O591" s="4">
        <f t="shared" si="50"/>
        <v>1.8975332068311465E-2</v>
      </c>
      <c r="P591" s="10">
        <f t="shared" si="51"/>
        <v>5.0379506641366225</v>
      </c>
    </row>
    <row r="592" spans="1:16" ht="15" customHeight="1" x14ac:dyDescent="0.2">
      <c r="A592" s="4">
        <v>15805</v>
      </c>
      <c r="B592" s="4">
        <v>0</v>
      </c>
      <c r="C592" s="4">
        <f t="shared" si="48"/>
        <v>25</v>
      </c>
      <c r="D592" s="4">
        <v>1994</v>
      </c>
      <c r="E592" s="9">
        <v>43769.645833333299</v>
      </c>
      <c r="F592" s="4" t="s">
        <v>417</v>
      </c>
      <c r="G592" s="4">
        <v>4</v>
      </c>
      <c r="H592" s="4">
        <v>3</v>
      </c>
      <c r="I592" s="4">
        <v>4</v>
      </c>
      <c r="J592" s="4">
        <v>1</v>
      </c>
      <c r="K592" s="4">
        <v>1</v>
      </c>
      <c r="L592" s="4">
        <v>4</v>
      </c>
      <c r="M592" s="4">
        <v>2</v>
      </c>
      <c r="N592" s="4">
        <f t="shared" si="49"/>
        <v>19</v>
      </c>
      <c r="O592" s="4">
        <f t="shared" si="50"/>
        <v>1.8975332068311465E-2</v>
      </c>
      <c r="P592" s="10">
        <f t="shared" si="51"/>
        <v>5.0379506641366225</v>
      </c>
    </row>
    <row r="593" spans="1:16" ht="15" customHeight="1" x14ac:dyDescent="0.2">
      <c r="A593" s="4">
        <v>16170</v>
      </c>
      <c r="B593" s="4">
        <v>0</v>
      </c>
      <c r="C593" s="4">
        <f t="shared" si="48"/>
        <v>22</v>
      </c>
      <c r="D593" s="4">
        <v>1997</v>
      </c>
      <c r="E593" s="9">
        <v>43769.417361111096</v>
      </c>
      <c r="F593" s="4" t="s">
        <v>422</v>
      </c>
      <c r="G593" s="4">
        <v>5</v>
      </c>
      <c r="H593" s="4">
        <v>5</v>
      </c>
      <c r="I593" s="4">
        <v>1</v>
      </c>
      <c r="J593" s="4">
        <v>1</v>
      </c>
      <c r="K593" s="4">
        <v>1</v>
      </c>
      <c r="L593" s="4">
        <v>5</v>
      </c>
      <c r="M593" s="4">
        <v>1</v>
      </c>
      <c r="N593" s="4">
        <f t="shared" si="49"/>
        <v>19</v>
      </c>
      <c r="O593" s="4">
        <f t="shared" si="50"/>
        <v>1.8975332068311465E-2</v>
      </c>
      <c r="P593" s="10">
        <f t="shared" si="51"/>
        <v>5.0379506641366225</v>
      </c>
    </row>
    <row r="594" spans="1:16" ht="15" customHeight="1" x14ac:dyDescent="0.2">
      <c r="A594" s="4">
        <v>17520</v>
      </c>
      <c r="B594" s="4">
        <v>0</v>
      </c>
      <c r="C594" s="4">
        <f t="shared" si="48"/>
        <v>22</v>
      </c>
      <c r="D594" s="4">
        <v>1997</v>
      </c>
      <c r="E594" s="9">
        <v>43773.775000000001</v>
      </c>
      <c r="F594" s="4" t="s">
        <v>359</v>
      </c>
      <c r="G594" s="4">
        <v>4</v>
      </c>
      <c r="H594" s="4">
        <v>4</v>
      </c>
      <c r="I594" s="4">
        <v>1</v>
      </c>
      <c r="J594" s="4">
        <v>1</v>
      </c>
      <c r="K594" s="4">
        <v>1</v>
      </c>
      <c r="L594" s="4">
        <v>4</v>
      </c>
      <c r="M594" s="4">
        <v>4</v>
      </c>
      <c r="N594" s="4">
        <f t="shared" si="49"/>
        <v>19</v>
      </c>
      <c r="O594" s="4">
        <f t="shared" si="50"/>
        <v>1.8975332068311465E-2</v>
      </c>
      <c r="P594" s="10">
        <f t="shared" si="51"/>
        <v>5.0379506641366225</v>
      </c>
    </row>
    <row r="595" spans="1:16" ht="15" customHeight="1" x14ac:dyDescent="0.2">
      <c r="A595" s="4">
        <v>17992</v>
      </c>
      <c r="B595" s="4">
        <v>0</v>
      </c>
      <c r="C595" s="4">
        <f t="shared" si="48"/>
        <v>20</v>
      </c>
      <c r="D595" s="4">
        <v>1999</v>
      </c>
      <c r="E595" s="9">
        <v>43776.586111111101</v>
      </c>
      <c r="F595" s="4" t="s">
        <v>429</v>
      </c>
      <c r="G595" s="4">
        <v>4</v>
      </c>
      <c r="H595" s="4">
        <v>4</v>
      </c>
      <c r="I595" s="4">
        <v>2</v>
      </c>
      <c r="J595" s="4">
        <v>2</v>
      </c>
      <c r="K595" s="4">
        <v>1</v>
      </c>
      <c r="L595" s="4">
        <v>5</v>
      </c>
      <c r="M595" s="4">
        <v>1</v>
      </c>
      <c r="N595" s="4">
        <f t="shared" si="49"/>
        <v>19</v>
      </c>
      <c r="O595" s="4">
        <f t="shared" si="50"/>
        <v>1.8975332068311465E-2</v>
      </c>
      <c r="P595" s="10">
        <f t="shared" si="51"/>
        <v>5.0379506641366225</v>
      </c>
    </row>
    <row r="596" spans="1:16" ht="15" customHeight="1" x14ac:dyDescent="0.2">
      <c r="A596" s="4">
        <v>13931</v>
      </c>
      <c r="B596" s="4">
        <v>0</v>
      </c>
      <c r="C596" s="4">
        <f t="shared" si="48"/>
        <v>21</v>
      </c>
      <c r="D596" s="4">
        <v>1998</v>
      </c>
      <c r="E596" s="9">
        <v>43767.895833333299</v>
      </c>
      <c r="F596" s="4" t="s">
        <v>409</v>
      </c>
      <c r="G596" s="4">
        <v>5</v>
      </c>
      <c r="H596" s="4">
        <v>2</v>
      </c>
      <c r="I596" s="4">
        <v>4</v>
      </c>
      <c r="J596" s="4">
        <v>2</v>
      </c>
      <c r="K596" s="4">
        <v>1</v>
      </c>
      <c r="L596" s="4">
        <v>5</v>
      </c>
      <c r="M596" s="4">
        <v>1</v>
      </c>
      <c r="N596" s="4">
        <f t="shared" si="49"/>
        <v>20</v>
      </c>
      <c r="O596" s="4">
        <f t="shared" si="50"/>
        <v>0.20872865275142344</v>
      </c>
      <c r="P596" s="10">
        <f t="shared" si="51"/>
        <v>5.4174573055028468</v>
      </c>
    </row>
    <row r="597" spans="1:16" ht="15" customHeight="1" x14ac:dyDescent="0.2">
      <c r="A597" s="4">
        <v>14985</v>
      </c>
      <c r="B597" s="4">
        <v>0</v>
      </c>
      <c r="C597" s="4">
        <f t="shared" si="48"/>
        <v>21</v>
      </c>
      <c r="D597" s="4">
        <v>1998</v>
      </c>
      <c r="E597" s="9">
        <v>43768.449305555601</v>
      </c>
      <c r="F597" s="4" t="s">
        <v>410</v>
      </c>
      <c r="G597" s="4">
        <v>4</v>
      </c>
      <c r="H597" s="4">
        <v>3</v>
      </c>
      <c r="I597" s="4">
        <v>2</v>
      </c>
      <c r="J597" s="4">
        <v>4</v>
      </c>
      <c r="K597" s="4">
        <v>1</v>
      </c>
      <c r="L597" s="4">
        <v>4</v>
      </c>
      <c r="M597" s="4">
        <v>2</v>
      </c>
      <c r="N597" s="4">
        <f t="shared" si="49"/>
        <v>20</v>
      </c>
      <c r="O597" s="4">
        <f t="shared" si="50"/>
        <v>0.20872865275142344</v>
      </c>
      <c r="P597" s="10">
        <f t="shared" si="51"/>
        <v>5.4174573055028468</v>
      </c>
    </row>
    <row r="598" spans="1:16" ht="15" customHeight="1" x14ac:dyDescent="0.2">
      <c r="A598" s="4">
        <v>13887</v>
      </c>
      <c r="B598" s="4">
        <v>0</v>
      </c>
      <c r="C598" s="4">
        <f t="shared" si="48"/>
        <v>25</v>
      </c>
      <c r="D598" s="4">
        <v>1994</v>
      </c>
      <c r="E598" s="9">
        <v>43767.7097222222</v>
      </c>
      <c r="F598" s="4" t="s">
        <v>359</v>
      </c>
      <c r="G598" s="4">
        <v>4</v>
      </c>
      <c r="H598" s="4">
        <v>4</v>
      </c>
      <c r="I598" s="4">
        <v>2</v>
      </c>
      <c r="J598" s="4">
        <v>2</v>
      </c>
      <c r="K598" s="4">
        <v>2</v>
      </c>
      <c r="L598" s="4">
        <v>4</v>
      </c>
      <c r="M598" s="4">
        <v>2</v>
      </c>
      <c r="N598" s="4">
        <f t="shared" si="49"/>
        <v>20</v>
      </c>
      <c r="O598" s="4">
        <f t="shared" si="50"/>
        <v>0.20872865275142344</v>
      </c>
      <c r="P598" s="10">
        <f t="shared" si="51"/>
        <v>5.4174573055028468</v>
      </c>
    </row>
    <row r="599" spans="1:16" ht="15" customHeight="1" x14ac:dyDescent="0.2">
      <c r="A599" s="4">
        <v>13534</v>
      </c>
      <c r="B599" s="4">
        <v>0</v>
      </c>
      <c r="C599" s="4">
        <f t="shared" si="48"/>
        <v>20</v>
      </c>
      <c r="D599" s="4">
        <v>1999</v>
      </c>
      <c r="E599" s="9">
        <v>43767.509722222203</v>
      </c>
      <c r="F599" s="4" t="s">
        <v>378</v>
      </c>
      <c r="G599" s="4">
        <v>4</v>
      </c>
      <c r="H599" s="4">
        <v>4</v>
      </c>
      <c r="I599" s="4">
        <v>4</v>
      </c>
      <c r="J599" s="4">
        <v>1</v>
      </c>
      <c r="K599" s="4">
        <v>1</v>
      </c>
      <c r="L599" s="4">
        <v>4</v>
      </c>
      <c r="M599" s="4">
        <v>2</v>
      </c>
      <c r="N599" s="4">
        <f t="shared" si="49"/>
        <v>20</v>
      </c>
      <c r="O599" s="4">
        <f t="shared" si="50"/>
        <v>0.20872865275142344</v>
      </c>
      <c r="P599" s="10">
        <f t="shared" si="51"/>
        <v>5.4174573055028468</v>
      </c>
    </row>
    <row r="600" spans="1:16" ht="15" customHeight="1" x14ac:dyDescent="0.2">
      <c r="A600" s="4">
        <v>13681</v>
      </c>
      <c r="B600" s="4">
        <v>0</v>
      </c>
      <c r="C600" s="4">
        <f t="shared" si="48"/>
        <v>20</v>
      </c>
      <c r="D600" s="4">
        <v>1999</v>
      </c>
      <c r="E600" s="9">
        <v>43767.624305555597</v>
      </c>
      <c r="F600" s="4" t="s">
        <v>420</v>
      </c>
      <c r="G600" s="4">
        <v>3</v>
      </c>
      <c r="H600" s="4">
        <v>4</v>
      </c>
      <c r="I600" s="4">
        <v>4</v>
      </c>
      <c r="J600" s="4">
        <v>2</v>
      </c>
      <c r="K600" s="4">
        <v>1</v>
      </c>
      <c r="L600" s="4">
        <v>4</v>
      </c>
      <c r="M600" s="4">
        <v>2</v>
      </c>
      <c r="N600" s="4">
        <f t="shared" si="49"/>
        <v>20</v>
      </c>
      <c r="O600" s="4">
        <f t="shared" si="50"/>
        <v>0.20872865275142344</v>
      </c>
      <c r="P600" s="10">
        <f t="shared" si="51"/>
        <v>5.4174573055028468</v>
      </c>
    </row>
    <row r="601" spans="1:16" ht="15" customHeight="1" x14ac:dyDescent="0.2">
      <c r="A601" s="4">
        <v>14062</v>
      </c>
      <c r="B601" s="4">
        <v>0</v>
      </c>
      <c r="C601" s="4">
        <f t="shared" si="48"/>
        <v>20</v>
      </c>
      <c r="D601" s="4">
        <v>1999</v>
      </c>
      <c r="E601" s="9">
        <v>43767.815277777801</v>
      </c>
      <c r="F601" s="4" t="s">
        <v>361</v>
      </c>
      <c r="G601" s="4">
        <v>1</v>
      </c>
      <c r="H601" s="4">
        <v>4</v>
      </c>
      <c r="I601" s="4">
        <v>5</v>
      </c>
      <c r="J601" s="4">
        <v>2</v>
      </c>
      <c r="K601" s="4">
        <v>1</v>
      </c>
      <c r="L601" s="4">
        <v>5</v>
      </c>
      <c r="M601" s="4">
        <v>2</v>
      </c>
      <c r="N601" s="4">
        <f t="shared" si="49"/>
        <v>20</v>
      </c>
      <c r="O601" s="4">
        <f t="shared" si="50"/>
        <v>0.20872865275142344</v>
      </c>
      <c r="P601" s="10">
        <f t="shared" si="51"/>
        <v>5.4174573055028468</v>
      </c>
    </row>
    <row r="602" spans="1:16" ht="15" customHeight="1" x14ac:dyDescent="0.2">
      <c r="A602" s="4">
        <v>18270</v>
      </c>
      <c r="B602" s="4">
        <v>0</v>
      </c>
      <c r="C602" s="4">
        <f t="shared" si="48"/>
        <v>20</v>
      </c>
      <c r="D602" s="4">
        <v>1999</v>
      </c>
      <c r="E602" s="9">
        <v>43778.997222222199</v>
      </c>
      <c r="F602" s="4" t="s">
        <v>426</v>
      </c>
      <c r="G602" s="4">
        <v>1</v>
      </c>
      <c r="H602" s="4">
        <v>5</v>
      </c>
      <c r="I602" s="4">
        <v>3</v>
      </c>
      <c r="J602" s="4">
        <v>1</v>
      </c>
      <c r="K602" s="4">
        <v>1</v>
      </c>
      <c r="L602" s="4">
        <v>5</v>
      </c>
      <c r="M602" s="4">
        <v>4</v>
      </c>
      <c r="N602" s="4">
        <f t="shared" si="49"/>
        <v>20</v>
      </c>
      <c r="O602" s="4">
        <f t="shared" si="50"/>
        <v>0.20872865275142344</v>
      </c>
      <c r="P602" s="10">
        <f t="shared" si="51"/>
        <v>5.4174573055028468</v>
      </c>
    </row>
    <row r="603" spans="1:16" ht="15" customHeight="1" x14ac:dyDescent="0.2">
      <c r="A603" s="4">
        <v>13380</v>
      </c>
      <c r="B603" s="4">
        <v>0</v>
      </c>
      <c r="C603" s="4">
        <f t="shared" si="48"/>
        <v>20</v>
      </c>
      <c r="D603" s="4">
        <v>1999</v>
      </c>
      <c r="E603" s="9">
        <v>43767.408333333296</v>
      </c>
      <c r="F603" s="4" t="s">
        <v>378</v>
      </c>
      <c r="G603" s="4">
        <v>5</v>
      </c>
      <c r="H603" s="4">
        <v>5</v>
      </c>
      <c r="I603" s="4">
        <v>2</v>
      </c>
      <c r="J603" s="4">
        <v>1</v>
      </c>
      <c r="K603" s="4">
        <v>2</v>
      </c>
      <c r="L603" s="4">
        <v>5</v>
      </c>
      <c r="M603" s="4">
        <v>1</v>
      </c>
      <c r="N603" s="4">
        <f t="shared" si="49"/>
        <v>21</v>
      </c>
      <c r="O603" s="4">
        <f t="shared" si="50"/>
        <v>0.3984819734345354</v>
      </c>
      <c r="P603" s="10">
        <f t="shared" si="51"/>
        <v>5.796963946869071</v>
      </c>
    </row>
    <row r="604" spans="1:16" ht="15" customHeight="1" x14ac:dyDescent="0.2">
      <c r="A604" s="4">
        <v>17277</v>
      </c>
      <c r="B604" s="4">
        <v>0</v>
      </c>
      <c r="C604" s="4">
        <f t="shared" si="48"/>
        <v>22</v>
      </c>
      <c r="D604" s="4">
        <v>1997</v>
      </c>
      <c r="E604" s="9">
        <v>43772.743750000001</v>
      </c>
      <c r="G604" s="4">
        <v>2</v>
      </c>
      <c r="H604" s="4">
        <v>5</v>
      </c>
      <c r="I604" s="4">
        <v>1</v>
      </c>
      <c r="J604" s="4">
        <v>4</v>
      </c>
      <c r="K604" s="4">
        <v>2</v>
      </c>
      <c r="L604" s="4">
        <v>5</v>
      </c>
      <c r="M604" s="4">
        <v>2</v>
      </c>
      <c r="N604" s="4">
        <f t="shared" si="49"/>
        <v>21</v>
      </c>
      <c r="O604" s="4">
        <f t="shared" si="50"/>
        <v>0.3984819734345354</v>
      </c>
      <c r="P604" s="10">
        <f t="shared" si="51"/>
        <v>5.796963946869071</v>
      </c>
    </row>
    <row r="605" spans="1:16" ht="15" customHeight="1" x14ac:dyDescent="0.2">
      <c r="A605" s="4">
        <v>13767</v>
      </c>
      <c r="B605" s="4">
        <v>0</v>
      </c>
      <c r="C605" s="4">
        <f t="shared" si="48"/>
        <v>21</v>
      </c>
      <c r="D605" s="4">
        <v>1998</v>
      </c>
      <c r="E605" s="9">
        <v>43767.655555555597</v>
      </c>
      <c r="G605" s="4">
        <v>3</v>
      </c>
      <c r="H605" s="4">
        <v>4</v>
      </c>
      <c r="I605" s="4">
        <v>1</v>
      </c>
      <c r="J605" s="4">
        <v>3</v>
      </c>
      <c r="K605" s="4">
        <v>2</v>
      </c>
      <c r="L605" s="4">
        <v>4</v>
      </c>
      <c r="M605" s="4">
        <v>4</v>
      </c>
      <c r="N605" s="4">
        <f t="shared" si="49"/>
        <v>21</v>
      </c>
      <c r="O605" s="4">
        <f t="shared" si="50"/>
        <v>0.3984819734345354</v>
      </c>
      <c r="P605" s="10">
        <f t="shared" si="51"/>
        <v>5.796963946869071</v>
      </c>
    </row>
    <row r="606" spans="1:16" ht="15" customHeight="1" x14ac:dyDescent="0.2">
      <c r="A606" s="4">
        <v>18018</v>
      </c>
      <c r="B606" s="4">
        <v>0</v>
      </c>
      <c r="C606" s="4">
        <f t="shared" si="48"/>
        <v>23</v>
      </c>
      <c r="D606" s="4">
        <v>1996</v>
      </c>
      <c r="E606" s="9">
        <v>43776.730555555601</v>
      </c>
      <c r="F606" s="4" t="s">
        <v>424</v>
      </c>
      <c r="G606" s="4">
        <v>3</v>
      </c>
      <c r="H606" s="4">
        <v>3</v>
      </c>
      <c r="I606" s="4">
        <v>3</v>
      </c>
      <c r="J606" s="4">
        <v>3</v>
      </c>
      <c r="K606" s="4">
        <v>3</v>
      </c>
      <c r="L606" s="4">
        <v>3</v>
      </c>
      <c r="M606" s="4">
        <v>3</v>
      </c>
      <c r="N606" s="4">
        <f t="shared" si="49"/>
        <v>21</v>
      </c>
      <c r="O606" s="4">
        <f t="shared" si="50"/>
        <v>0.3984819734345354</v>
      </c>
      <c r="P606" s="10">
        <f t="shared" si="51"/>
        <v>5.796963946869071</v>
      </c>
    </row>
    <row r="607" spans="1:16" ht="15" customHeight="1" x14ac:dyDescent="0.2">
      <c r="A607" s="4">
        <v>15266</v>
      </c>
      <c r="B607" s="4">
        <v>0</v>
      </c>
      <c r="C607" s="4">
        <f t="shared" si="48"/>
        <v>24</v>
      </c>
      <c r="D607" s="4">
        <v>1995</v>
      </c>
      <c r="E607" s="9">
        <v>43768.552777777797</v>
      </c>
      <c r="G607" s="4">
        <v>3</v>
      </c>
      <c r="H607" s="4">
        <v>1</v>
      </c>
      <c r="I607" s="4">
        <v>5</v>
      </c>
      <c r="J607" s="4">
        <v>5</v>
      </c>
      <c r="K607" s="4">
        <v>1</v>
      </c>
      <c r="L607" s="4">
        <v>5</v>
      </c>
      <c r="M607" s="4">
        <v>1</v>
      </c>
      <c r="N607" s="4">
        <f t="shared" si="49"/>
        <v>21</v>
      </c>
      <c r="O607" s="4">
        <f t="shared" si="50"/>
        <v>0.3984819734345354</v>
      </c>
      <c r="P607" s="10">
        <f t="shared" si="51"/>
        <v>5.796963946869071</v>
      </c>
    </row>
    <row r="608" spans="1:16" ht="15" customHeight="1" x14ac:dyDescent="0.2">
      <c r="A608" s="4">
        <v>18406</v>
      </c>
      <c r="B608" s="4">
        <v>0</v>
      </c>
      <c r="C608" s="4">
        <f t="shared" si="48"/>
        <v>24</v>
      </c>
      <c r="D608" s="4">
        <v>1995</v>
      </c>
      <c r="E608" s="9">
        <v>43779.838888888902</v>
      </c>
      <c r="F608" s="4" t="s">
        <v>425</v>
      </c>
      <c r="G608" s="4">
        <v>4</v>
      </c>
      <c r="H608" s="4">
        <v>5</v>
      </c>
      <c r="I608" s="4">
        <v>4</v>
      </c>
      <c r="J608" s="4">
        <v>1</v>
      </c>
      <c r="K608" s="4">
        <v>1</v>
      </c>
      <c r="L608" s="4">
        <v>4</v>
      </c>
      <c r="M608" s="4">
        <v>2</v>
      </c>
      <c r="N608" s="4">
        <f t="shared" si="49"/>
        <v>21</v>
      </c>
      <c r="O608" s="4">
        <f t="shared" si="50"/>
        <v>0.3984819734345354</v>
      </c>
      <c r="P608" s="10">
        <f t="shared" si="51"/>
        <v>5.796963946869071</v>
      </c>
    </row>
    <row r="609" spans="1:16" ht="15" customHeight="1" x14ac:dyDescent="0.2">
      <c r="A609" s="4">
        <v>14997</v>
      </c>
      <c r="B609" s="4">
        <v>0</v>
      </c>
      <c r="C609" s="4">
        <f t="shared" si="48"/>
        <v>22</v>
      </c>
      <c r="D609" s="4">
        <v>1997</v>
      </c>
      <c r="E609" s="9">
        <v>43768.429861111101</v>
      </c>
      <c r="G609" s="4">
        <v>4</v>
      </c>
      <c r="H609" s="4">
        <v>4</v>
      </c>
      <c r="I609" s="4">
        <v>2</v>
      </c>
      <c r="J609" s="4">
        <v>2</v>
      </c>
      <c r="K609" s="4">
        <v>2</v>
      </c>
      <c r="L609" s="4">
        <v>5</v>
      </c>
      <c r="M609" s="4">
        <v>2</v>
      </c>
      <c r="N609" s="4">
        <f t="shared" si="49"/>
        <v>21</v>
      </c>
      <c r="O609" s="4">
        <f t="shared" si="50"/>
        <v>0.3984819734345354</v>
      </c>
      <c r="P609" s="10">
        <f t="shared" si="51"/>
        <v>5.796963946869071</v>
      </c>
    </row>
    <row r="610" spans="1:16" ht="15" customHeight="1" x14ac:dyDescent="0.2">
      <c r="A610" s="4">
        <v>16568</v>
      </c>
      <c r="B610" s="4">
        <v>0</v>
      </c>
      <c r="C610" s="4">
        <f t="shared" si="48"/>
        <v>20</v>
      </c>
      <c r="D610" s="4">
        <v>1999</v>
      </c>
      <c r="E610" s="9">
        <v>43769.836805555598</v>
      </c>
      <c r="F610" s="4" t="s">
        <v>395</v>
      </c>
      <c r="G610" s="4">
        <v>4</v>
      </c>
      <c r="H610" s="4">
        <v>5</v>
      </c>
      <c r="I610" s="4">
        <v>1</v>
      </c>
      <c r="J610" s="4">
        <v>4</v>
      </c>
      <c r="K610" s="4">
        <v>1</v>
      </c>
      <c r="L610" s="4">
        <v>5</v>
      </c>
      <c r="M610" s="4">
        <v>2</v>
      </c>
      <c r="N610" s="4">
        <f t="shared" si="49"/>
        <v>22</v>
      </c>
      <c r="O610" s="4">
        <f t="shared" si="50"/>
        <v>0.58823529411764741</v>
      </c>
      <c r="P610" s="10">
        <f t="shared" si="51"/>
        <v>6.1764705882352953</v>
      </c>
    </row>
    <row r="611" spans="1:16" ht="15" customHeight="1" x14ac:dyDescent="0.2">
      <c r="A611" s="4">
        <v>14984</v>
      </c>
      <c r="B611" s="4">
        <v>0</v>
      </c>
      <c r="C611" s="4">
        <f t="shared" si="48"/>
        <v>20</v>
      </c>
      <c r="D611" s="4">
        <v>1999</v>
      </c>
      <c r="E611" s="9">
        <v>43773.511805555601</v>
      </c>
      <c r="G611" s="4">
        <v>4</v>
      </c>
      <c r="H611" s="4">
        <v>4</v>
      </c>
      <c r="I611" s="4">
        <v>5</v>
      </c>
      <c r="J611" s="4">
        <v>2</v>
      </c>
      <c r="K611" s="4">
        <v>1</v>
      </c>
      <c r="L611" s="4">
        <v>5</v>
      </c>
      <c r="M611" s="4">
        <v>1</v>
      </c>
      <c r="N611" s="4">
        <f t="shared" si="49"/>
        <v>22</v>
      </c>
      <c r="O611" s="4">
        <f t="shared" si="50"/>
        <v>0.58823529411764741</v>
      </c>
      <c r="P611" s="10">
        <f t="shared" si="51"/>
        <v>6.1764705882352953</v>
      </c>
    </row>
    <row r="612" spans="1:16" ht="15" customHeight="1" x14ac:dyDescent="0.2">
      <c r="A612" s="4">
        <v>16280</v>
      </c>
      <c r="B612" s="4">
        <v>0</v>
      </c>
      <c r="C612" s="4">
        <f t="shared" si="48"/>
        <v>22</v>
      </c>
      <c r="D612" s="4">
        <v>1997</v>
      </c>
      <c r="E612" s="9">
        <v>43769.502083333296</v>
      </c>
      <c r="F612" s="4" t="s">
        <v>412</v>
      </c>
      <c r="G612" s="4">
        <v>5</v>
      </c>
      <c r="H612" s="4">
        <v>3</v>
      </c>
      <c r="I612" s="4">
        <v>3</v>
      </c>
      <c r="J612" s="4">
        <v>3</v>
      </c>
      <c r="K612" s="4">
        <v>2</v>
      </c>
      <c r="L612" s="4">
        <v>5</v>
      </c>
      <c r="M612" s="4">
        <v>1</v>
      </c>
      <c r="N612" s="4">
        <f t="shared" si="49"/>
        <v>22</v>
      </c>
      <c r="O612" s="4">
        <f t="shared" si="50"/>
        <v>0.58823529411764741</v>
      </c>
      <c r="P612" s="10">
        <f t="shared" si="51"/>
        <v>6.1764705882352953</v>
      </c>
    </row>
    <row r="613" spans="1:16" ht="15" customHeight="1" x14ac:dyDescent="0.2">
      <c r="A613" s="4">
        <v>13895</v>
      </c>
      <c r="B613" s="4">
        <v>0</v>
      </c>
      <c r="C613" s="4">
        <f t="shared" si="48"/>
        <v>23</v>
      </c>
      <c r="D613" s="4">
        <v>1996</v>
      </c>
      <c r="E613" s="9">
        <v>43767.716666666704</v>
      </c>
      <c r="F613" s="4" t="s">
        <v>359</v>
      </c>
      <c r="G613" s="4">
        <v>5</v>
      </c>
      <c r="H613" s="4">
        <v>5</v>
      </c>
      <c r="I613" s="4">
        <v>3</v>
      </c>
      <c r="J613" s="4">
        <v>1</v>
      </c>
      <c r="K613" s="4">
        <v>1</v>
      </c>
      <c r="L613" s="4">
        <v>5</v>
      </c>
      <c r="M613" s="4">
        <v>2</v>
      </c>
      <c r="N613" s="4">
        <f t="shared" si="49"/>
        <v>22</v>
      </c>
      <c r="O613" s="4">
        <f t="shared" si="50"/>
        <v>0.58823529411764741</v>
      </c>
      <c r="P613" s="10">
        <f t="shared" si="51"/>
        <v>6.1764705882352953</v>
      </c>
    </row>
    <row r="614" spans="1:16" ht="15" customHeight="1" x14ac:dyDescent="0.2">
      <c r="A614" s="4">
        <v>14513</v>
      </c>
      <c r="B614" s="4">
        <v>0</v>
      </c>
      <c r="C614" s="4">
        <f t="shared" si="48"/>
        <v>24</v>
      </c>
      <c r="D614" s="4">
        <v>1995</v>
      </c>
      <c r="E614" s="9">
        <v>43767.929166666698</v>
      </c>
      <c r="F614" s="4" t="s">
        <v>378</v>
      </c>
      <c r="G614" s="4">
        <v>2</v>
      </c>
      <c r="H614" s="4">
        <v>5</v>
      </c>
      <c r="I614" s="4">
        <v>5</v>
      </c>
      <c r="J614" s="4">
        <v>2</v>
      </c>
      <c r="K614" s="4">
        <v>2</v>
      </c>
      <c r="L614" s="4">
        <v>5</v>
      </c>
      <c r="M614" s="4">
        <v>1</v>
      </c>
      <c r="N614" s="4">
        <f t="shared" si="49"/>
        <v>22</v>
      </c>
      <c r="O614" s="4">
        <f t="shared" si="50"/>
        <v>0.58823529411764741</v>
      </c>
      <c r="P614" s="10">
        <f t="shared" si="51"/>
        <v>6.1764705882352953</v>
      </c>
    </row>
    <row r="615" spans="1:16" ht="15" customHeight="1" x14ac:dyDescent="0.2">
      <c r="A615" s="4">
        <v>13386</v>
      </c>
      <c r="B615" s="4">
        <v>0</v>
      </c>
      <c r="C615" s="4">
        <f t="shared" si="48"/>
        <v>23</v>
      </c>
      <c r="D615" s="4">
        <v>1996</v>
      </c>
      <c r="E615" s="9">
        <v>43767.413888888899</v>
      </c>
      <c r="F615" s="4" t="s">
        <v>419</v>
      </c>
      <c r="G615" s="4">
        <v>5</v>
      </c>
      <c r="H615" s="4">
        <v>3</v>
      </c>
      <c r="I615" s="4">
        <v>2</v>
      </c>
      <c r="J615" s="4">
        <v>4</v>
      </c>
      <c r="K615" s="4">
        <v>2</v>
      </c>
      <c r="L615" s="4">
        <v>5</v>
      </c>
      <c r="M615" s="4">
        <v>1</v>
      </c>
      <c r="N615" s="4">
        <f t="shared" si="49"/>
        <v>22</v>
      </c>
      <c r="O615" s="4">
        <f t="shared" si="50"/>
        <v>0.58823529411764741</v>
      </c>
      <c r="P615" s="10">
        <f t="shared" si="51"/>
        <v>6.1764705882352953</v>
      </c>
    </row>
    <row r="616" spans="1:16" ht="15" customHeight="1" x14ac:dyDescent="0.2">
      <c r="A616" s="4">
        <v>14204</v>
      </c>
      <c r="B616" s="4">
        <v>0</v>
      </c>
      <c r="C616" s="4">
        <f t="shared" si="48"/>
        <v>20</v>
      </c>
      <c r="D616" s="4">
        <v>1999</v>
      </c>
      <c r="E616" s="9">
        <v>43767.824999999997</v>
      </c>
      <c r="G616" s="4">
        <v>4</v>
      </c>
      <c r="H616" s="4">
        <v>4</v>
      </c>
      <c r="I616" s="4">
        <v>2</v>
      </c>
      <c r="J616" s="4">
        <v>3</v>
      </c>
      <c r="K616" s="4">
        <v>2</v>
      </c>
      <c r="L616" s="4">
        <v>5</v>
      </c>
      <c r="M616" s="4">
        <v>2</v>
      </c>
      <c r="N616" s="4">
        <f t="shared" si="49"/>
        <v>22</v>
      </c>
      <c r="O616" s="4">
        <f t="shared" si="50"/>
        <v>0.58823529411764741</v>
      </c>
      <c r="P616" s="10">
        <f t="shared" si="51"/>
        <v>6.1764705882352953</v>
      </c>
    </row>
    <row r="617" spans="1:16" ht="15" customHeight="1" x14ac:dyDescent="0.2">
      <c r="A617" s="4">
        <v>16604</v>
      </c>
      <c r="B617" s="4">
        <v>0</v>
      </c>
      <c r="C617" s="4">
        <f t="shared" si="48"/>
        <v>22</v>
      </c>
      <c r="D617" s="4">
        <v>1997</v>
      </c>
      <c r="E617" s="9">
        <v>43769.895833333299</v>
      </c>
      <c r="F617" s="4" t="s">
        <v>432</v>
      </c>
      <c r="G617" s="4">
        <v>5</v>
      </c>
      <c r="H617" s="4">
        <v>2</v>
      </c>
      <c r="I617" s="4">
        <v>4</v>
      </c>
      <c r="J617" s="4">
        <v>3</v>
      </c>
      <c r="K617" s="4">
        <v>2</v>
      </c>
      <c r="L617" s="4">
        <v>5</v>
      </c>
      <c r="M617" s="4">
        <v>1</v>
      </c>
      <c r="N617" s="4">
        <f t="shared" si="49"/>
        <v>22</v>
      </c>
      <c r="O617" s="4">
        <f t="shared" si="50"/>
        <v>0.58823529411764741</v>
      </c>
      <c r="P617" s="10">
        <f t="shared" si="51"/>
        <v>6.1764705882352953</v>
      </c>
    </row>
    <row r="618" spans="1:16" ht="15" customHeight="1" x14ac:dyDescent="0.2">
      <c r="A618" s="4">
        <v>17765</v>
      </c>
      <c r="B618" s="4">
        <v>0</v>
      </c>
      <c r="C618" s="4">
        <f t="shared" si="48"/>
        <v>22</v>
      </c>
      <c r="D618" s="4">
        <v>1997</v>
      </c>
      <c r="E618" s="9">
        <v>43775.468055555597</v>
      </c>
      <c r="F618" s="4" t="s">
        <v>440</v>
      </c>
      <c r="G618" s="4">
        <v>2</v>
      </c>
      <c r="H618" s="4">
        <v>4</v>
      </c>
      <c r="I618" s="4">
        <v>5</v>
      </c>
      <c r="J618" s="4">
        <v>3</v>
      </c>
      <c r="K618" s="4">
        <v>1</v>
      </c>
      <c r="L618" s="4">
        <v>5</v>
      </c>
      <c r="M618" s="4">
        <v>2</v>
      </c>
      <c r="N618" s="4">
        <f t="shared" si="49"/>
        <v>22</v>
      </c>
      <c r="O618" s="4">
        <f t="shared" si="50"/>
        <v>0.58823529411764741</v>
      </c>
      <c r="P618" s="10">
        <f t="shared" si="51"/>
        <v>6.1764705882352953</v>
      </c>
    </row>
    <row r="619" spans="1:16" ht="15" customHeight="1" x14ac:dyDescent="0.2">
      <c r="A619" s="4">
        <v>17480</v>
      </c>
      <c r="B619" s="4">
        <v>0</v>
      </c>
      <c r="C619" s="4">
        <f t="shared" si="48"/>
        <v>23</v>
      </c>
      <c r="D619" s="4">
        <v>1996</v>
      </c>
      <c r="E619" s="9">
        <v>43773.588194444397</v>
      </c>
      <c r="F619" s="4" t="s">
        <v>427</v>
      </c>
      <c r="G619" s="4">
        <v>5</v>
      </c>
      <c r="H619" s="4">
        <v>5</v>
      </c>
      <c r="I619" s="4">
        <v>1</v>
      </c>
      <c r="J619" s="4">
        <v>1</v>
      </c>
      <c r="K619" s="4">
        <v>1</v>
      </c>
      <c r="L619" s="4">
        <v>5</v>
      </c>
      <c r="M619" s="4">
        <v>5</v>
      </c>
      <c r="N619" s="4">
        <f t="shared" si="49"/>
        <v>23</v>
      </c>
      <c r="O619" s="4">
        <f t="shared" si="50"/>
        <v>0.77798861480075931</v>
      </c>
      <c r="P619" s="10">
        <f t="shared" si="51"/>
        <v>6.5559772296015186</v>
      </c>
    </row>
    <row r="620" spans="1:16" ht="15" customHeight="1" x14ac:dyDescent="0.2">
      <c r="A620" s="4">
        <v>15915</v>
      </c>
      <c r="B620" s="4">
        <v>0</v>
      </c>
      <c r="C620" s="4">
        <f t="shared" si="48"/>
        <v>25</v>
      </c>
      <c r="D620" s="4">
        <v>1994</v>
      </c>
      <c r="E620" s="9">
        <v>43768.931250000001</v>
      </c>
      <c r="F620" s="4" t="s">
        <v>428</v>
      </c>
      <c r="G620" s="4">
        <v>4</v>
      </c>
      <c r="H620" s="4">
        <v>5</v>
      </c>
      <c r="I620" s="4">
        <v>4</v>
      </c>
      <c r="J620" s="4">
        <v>2</v>
      </c>
      <c r="K620" s="4">
        <v>2</v>
      </c>
      <c r="L620" s="4">
        <v>5</v>
      </c>
      <c r="M620" s="4">
        <v>1</v>
      </c>
      <c r="N620" s="4">
        <f t="shared" si="49"/>
        <v>23</v>
      </c>
      <c r="O620" s="4">
        <f t="shared" si="50"/>
        <v>0.77798861480075931</v>
      </c>
      <c r="P620" s="10">
        <f t="shared" si="51"/>
        <v>6.5559772296015186</v>
      </c>
    </row>
    <row r="621" spans="1:16" ht="15" customHeight="1" x14ac:dyDescent="0.2">
      <c r="A621" s="4">
        <v>14416</v>
      </c>
      <c r="B621" s="4">
        <v>0</v>
      </c>
      <c r="C621" s="4">
        <f t="shared" si="48"/>
        <v>20</v>
      </c>
      <c r="D621" s="4">
        <v>1999</v>
      </c>
      <c r="E621" s="9">
        <v>43767.888888888898</v>
      </c>
      <c r="G621" s="4">
        <v>3</v>
      </c>
      <c r="H621" s="4">
        <v>5</v>
      </c>
      <c r="I621" s="4">
        <v>3</v>
      </c>
      <c r="J621" s="4">
        <v>3</v>
      </c>
      <c r="K621" s="4">
        <v>1</v>
      </c>
      <c r="L621" s="4">
        <v>5</v>
      </c>
      <c r="M621" s="4">
        <v>3</v>
      </c>
      <c r="N621" s="4">
        <f t="shared" si="49"/>
        <v>23</v>
      </c>
      <c r="O621" s="4">
        <f t="shared" si="50"/>
        <v>0.77798861480075931</v>
      </c>
      <c r="P621" s="10">
        <f t="shared" si="51"/>
        <v>6.5559772296015186</v>
      </c>
    </row>
    <row r="622" spans="1:16" ht="15" customHeight="1" x14ac:dyDescent="0.2">
      <c r="A622" s="4">
        <v>18152</v>
      </c>
      <c r="B622" s="4">
        <v>0</v>
      </c>
      <c r="C622" s="4">
        <f t="shared" si="48"/>
        <v>21</v>
      </c>
      <c r="D622" s="4">
        <v>1998</v>
      </c>
      <c r="E622" s="9">
        <v>43777.820833333302</v>
      </c>
      <c r="F622" s="4" t="s">
        <v>433</v>
      </c>
      <c r="G622" s="4">
        <v>5</v>
      </c>
      <c r="H622" s="4">
        <v>5</v>
      </c>
      <c r="I622" s="4">
        <v>5</v>
      </c>
      <c r="J622" s="4">
        <v>1</v>
      </c>
      <c r="K622" s="4">
        <v>1</v>
      </c>
      <c r="L622" s="4">
        <v>5</v>
      </c>
      <c r="M622" s="4">
        <v>1</v>
      </c>
      <c r="N622" s="4">
        <f t="shared" si="49"/>
        <v>23</v>
      </c>
      <c r="O622" s="4">
        <f t="shared" si="50"/>
        <v>0.77798861480075931</v>
      </c>
      <c r="P622" s="10">
        <f t="shared" si="51"/>
        <v>6.5559772296015186</v>
      </c>
    </row>
    <row r="623" spans="1:16" ht="15" customHeight="1" x14ac:dyDescent="0.2">
      <c r="A623" s="4">
        <v>17527</v>
      </c>
      <c r="B623" s="4">
        <v>0</v>
      </c>
      <c r="C623" s="4">
        <f t="shared" si="48"/>
        <v>22</v>
      </c>
      <c r="D623" s="4">
        <v>1997</v>
      </c>
      <c r="E623" s="9">
        <v>43773.824999999997</v>
      </c>
      <c r="F623" s="4" t="s">
        <v>366</v>
      </c>
      <c r="G623" s="4">
        <v>5</v>
      </c>
      <c r="H623" s="4">
        <v>4</v>
      </c>
      <c r="I623" s="4">
        <v>1</v>
      </c>
      <c r="J623" s="4">
        <v>5</v>
      </c>
      <c r="K623" s="4">
        <v>3</v>
      </c>
      <c r="L623" s="4">
        <v>4</v>
      </c>
      <c r="M623" s="4">
        <v>2</v>
      </c>
      <c r="N623" s="4">
        <f t="shared" si="49"/>
        <v>24</v>
      </c>
      <c r="O623" s="4">
        <f t="shared" si="50"/>
        <v>0.96774193548387133</v>
      </c>
      <c r="P623" s="10">
        <f t="shared" si="51"/>
        <v>6.9354838709677429</v>
      </c>
    </row>
    <row r="624" spans="1:16" ht="15" customHeight="1" x14ac:dyDescent="0.2">
      <c r="A624" s="4">
        <v>3476</v>
      </c>
      <c r="B624" s="4">
        <v>0</v>
      </c>
      <c r="C624" s="4">
        <f t="shared" si="48"/>
        <v>22</v>
      </c>
      <c r="D624" s="4">
        <v>1997</v>
      </c>
      <c r="E624" s="9">
        <v>43767.683333333298</v>
      </c>
      <c r="F624" s="4" t="s">
        <v>431</v>
      </c>
      <c r="G624" s="4">
        <v>4</v>
      </c>
      <c r="H624" s="4">
        <v>5</v>
      </c>
      <c r="I624" s="4">
        <v>2</v>
      </c>
      <c r="J624" s="4">
        <v>5</v>
      </c>
      <c r="K624" s="4">
        <v>1</v>
      </c>
      <c r="L624" s="4">
        <v>5</v>
      </c>
      <c r="M624" s="4">
        <v>2</v>
      </c>
      <c r="N624" s="4">
        <f t="shared" si="49"/>
        <v>24</v>
      </c>
      <c r="O624" s="4">
        <f t="shared" si="50"/>
        <v>0.96774193548387133</v>
      </c>
      <c r="P624" s="10">
        <f t="shared" si="51"/>
        <v>6.9354838709677429</v>
      </c>
    </row>
    <row r="625" spans="1:16" ht="15" customHeight="1" x14ac:dyDescent="0.2">
      <c r="A625" s="4">
        <v>14558</v>
      </c>
      <c r="B625" s="4">
        <v>0</v>
      </c>
      <c r="C625" s="4">
        <f t="shared" si="48"/>
        <v>20</v>
      </c>
      <c r="D625" s="4">
        <v>1999</v>
      </c>
      <c r="E625" s="9">
        <v>43767.954166666699</v>
      </c>
      <c r="F625" s="4" t="s">
        <v>434</v>
      </c>
      <c r="G625" s="4">
        <v>4</v>
      </c>
      <c r="H625" s="4">
        <v>1</v>
      </c>
      <c r="I625" s="4">
        <v>4</v>
      </c>
      <c r="J625" s="4">
        <v>5</v>
      </c>
      <c r="K625" s="4">
        <v>4</v>
      </c>
      <c r="L625" s="4">
        <v>5</v>
      </c>
      <c r="M625" s="4">
        <v>1</v>
      </c>
      <c r="N625" s="4">
        <f t="shared" si="49"/>
        <v>24</v>
      </c>
      <c r="O625" s="4">
        <f t="shared" si="50"/>
        <v>0.96774193548387133</v>
      </c>
      <c r="P625" s="10">
        <f t="shared" si="51"/>
        <v>6.9354838709677429</v>
      </c>
    </row>
    <row r="626" spans="1:16" ht="15" customHeight="1" x14ac:dyDescent="0.2">
      <c r="A626" s="4">
        <v>17393</v>
      </c>
      <c r="B626" s="4">
        <v>0</v>
      </c>
      <c r="C626" s="4">
        <f t="shared" si="48"/>
        <v>20</v>
      </c>
      <c r="D626" s="4">
        <v>1999</v>
      </c>
      <c r="E626" s="9">
        <v>43773.422916666699</v>
      </c>
      <c r="F626" s="4" t="s">
        <v>436</v>
      </c>
      <c r="G626" s="4">
        <v>5</v>
      </c>
      <c r="H626" s="4">
        <v>4</v>
      </c>
      <c r="I626" s="4">
        <v>3</v>
      </c>
      <c r="J626" s="4">
        <v>2</v>
      </c>
      <c r="K626" s="4">
        <v>4</v>
      </c>
      <c r="L626" s="4">
        <v>5</v>
      </c>
      <c r="M626" s="4">
        <v>1</v>
      </c>
      <c r="N626" s="4">
        <f t="shared" si="49"/>
        <v>24</v>
      </c>
      <c r="O626" s="4">
        <f t="shared" si="50"/>
        <v>0.96774193548387133</v>
      </c>
      <c r="P626" s="10">
        <f t="shared" si="51"/>
        <v>6.9354838709677429</v>
      </c>
    </row>
    <row r="627" spans="1:16" ht="15" customHeight="1" x14ac:dyDescent="0.2">
      <c r="A627" s="4">
        <v>14626</v>
      </c>
      <c r="B627" s="4">
        <v>0</v>
      </c>
      <c r="C627" s="4">
        <f t="shared" si="48"/>
        <v>22</v>
      </c>
      <c r="D627" s="4">
        <v>1997</v>
      </c>
      <c r="E627" s="9">
        <v>43768.056944444397</v>
      </c>
      <c r="G627" s="4">
        <v>3</v>
      </c>
      <c r="H627" s="4">
        <v>3</v>
      </c>
      <c r="I627" s="4">
        <v>3</v>
      </c>
      <c r="J627" s="4">
        <v>2</v>
      </c>
      <c r="K627" s="4">
        <v>5</v>
      </c>
      <c r="L627" s="4">
        <v>5</v>
      </c>
      <c r="M627" s="4">
        <v>3</v>
      </c>
      <c r="N627" s="4">
        <f t="shared" si="49"/>
        <v>24</v>
      </c>
      <c r="O627" s="4">
        <f t="shared" si="50"/>
        <v>0.96774193548387133</v>
      </c>
      <c r="P627" s="10">
        <f t="shared" si="51"/>
        <v>6.9354838709677429</v>
      </c>
    </row>
    <row r="628" spans="1:16" ht="15" customHeight="1" x14ac:dyDescent="0.2">
      <c r="A628" s="4">
        <v>14030</v>
      </c>
      <c r="B628" s="4">
        <v>0</v>
      </c>
      <c r="C628" s="4">
        <f t="shared" si="48"/>
        <v>25</v>
      </c>
      <c r="D628" s="4">
        <v>1994</v>
      </c>
      <c r="E628" s="9">
        <v>43768.348611111098</v>
      </c>
      <c r="F628" s="4" t="s">
        <v>378</v>
      </c>
      <c r="G628" s="4">
        <v>5</v>
      </c>
      <c r="H628" s="4">
        <v>5</v>
      </c>
      <c r="I628" s="4">
        <v>1</v>
      </c>
      <c r="J628" s="4">
        <v>5</v>
      </c>
      <c r="K628" s="4">
        <v>1</v>
      </c>
      <c r="L628" s="4">
        <v>5</v>
      </c>
      <c r="M628" s="4">
        <v>2</v>
      </c>
      <c r="N628" s="4">
        <f t="shared" si="49"/>
        <v>24</v>
      </c>
      <c r="O628" s="4">
        <f t="shared" si="50"/>
        <v>0.96774193548387133</v>
      </c>
      <c r="P628" s="10">
        <f t="shared" si="51"/>
        <v>6.9354838709677429</v>
      </c>
    </row>
    <row r="629" spans="1:16" ht="15" customHeight="1" x14ac:dyDescent="0.2">
      <c r="A629" s="4">
        <v>17664</v>
      </c>
      <c r="B629" s="4">
        <v>0</v>
      </c>
      <c r="C629" s="4">
        <f t="shared" si="48"/>
        <v>20</v>
      </c>
      <c r="D629" s="4">
        <v>1999</v>
      </c>
      <c r="E629" s="9">
        <v>43774.775694444397</v>
      </c>
      <c r="F629" s="4" t="s">
        <v>421</v>
      </c>
      <c r="G629" s="4">
        <v>4</v>
      </c>
      <c r="H629" s="4">
        <v>5</v>
      </c>
      <c r="I629" s="4">
        <v>4</v>
      </c>
      <c r="J629" s="4">
        <v>4</v>
      </c>
      <c r="K629" s="4">
        <v>2</v>
      </c>
      <c r="L629" s="4">
        <v>5</v>
      </c>
      <c r="M629" s="4">
        <v>1</v>
      </c>
      <c r="N629" s="4">
        <f t="shared" si="49"/>
        <v>25</v>
      </c>
      <c r="O629" s="4">
        <f t="shared" si="50"/>
        <v>1.1574952561669833</v>
      </c>
      <c r="P629" s="10">
        <f t="shared" si="51"/>
        <v>7.3149905123339671</v>
      </c>
    </row>
    <row r="630" spans="1:16" ht="15" customHeight="1" x14ac:dyDescent="0.2">
      <c r="A630" s="4">
        <v>14722</v>
      </c>
      <c r="B630" s="4">
        <v>0</v>
      </c>
      <c r="C630" s="4">
        <f t="shared" si="48"/>
        <v>20</v>
      </c>
      <c r="D630" s="4">
        <v>1999</v>
      </c>
      <c r="E630" s="9">
        <v>43768.345833333296</v>
      </c>
      <c r="F630" s="4" t="s">
        <v>378</v>
      </c>
      <c r="G630" s="4">
        <v>3</v>
      </c>
      <c r="H630" s="4">
        <v>4</v>
      </c>
      <c r="I630" s="4">
        <v>2</v>
      </c>
      <c r="J630" s="4">
        <v>4</v>
      </c>
      <c r="K630" s="4">
        <v>4</v>
      </c>
      <c r="L630" s="4">
        <v>5</v>
      </c>
      <c r="M630" s="4">
        <v>3</v>
      </c>
      <c r="N630" s="4">
        <f t="shared" si="49"/>
        <v>25</v>
      </c>
      <c r="O630" s="4">
        <f t="shared" si="50"/>
        <v>1.1574952561669833</v>
      </c>
      <c r="P630" s="10">
        <f t="shared" si="51"/>
        <v>7.3149905123339671</v>
      </c>
    </row>
    <row r="631" spans="1:16" ht="15" customHeight="1" x14ac:dyDescent="0.2">
      <c r="A631" s="4">
        <v>18487</v>
      </c>
      <c r="B631" s="4">
        <v>0</v>
      </c>
      <c r="C631" s="4">
        <f t="shared" si="48"/>
        <v>21</v>
      </c>
      <c r="D631" s="4">
        <v>1998</v>
      </c>
      <c r="E631" s="9">
        <v>43779.990277777797</v>
      </c>
      <c r="F631" s="4" t="s">
        <v>430</v>
      </c>
      <c r="G631" s="4">
        <v>5</v>
      </c>
      <c r="H631" s="4">
        <v>4</v>
      </c>
      <c r="I631" s="4">
        <v>5</v>
      </c>
      <c r="J631" s="4">
        <v>3</v>
      </c>
      <c r="K631" s="4">
        <v>2</v>
      </c>
      <c r="L631" s="4">
        <v>5</v>
      </c>
      <c r="M631" s="4">
        <v>1</v>
      </c>
      <c r="N631" s="4">
        <f t="shared" si="49"/>
        <v>25</v>
      </c>
      <c r="O631" s="4">
        <f t="shared" si="50"/>
        <v>1.1574952561669833</v>
      </c>
      <c r="P631" s="10">
        <f t="shared" si="51"/>
        <v>7.3149905123339671</v>
      </c>
    </row>
    <row r="632" spans="1:16" ht="15" customHeight="1" x14ac:dyDescent="0.2">
      <c r="A632" s="4">
        <v>14269</v>
      </c>
      <c r="B632" s="4">
        <v>0</v>
      </c>
      <c r="C632" s="4">
        <f t="shared" si="48"/>
        <v>21</v>
      </c>
      <c r="D632" s="4">
        <v>1998</v>
      </c>
      <c r="E632" s="9">
        <v>43767.993750000001</v>
      </c>
      <c r="F632" s="4" t="s">
        <v>435</v>
      </c>
      <c r="G632" s="4">
        <v>5</v>
      </c>
      <c r="H632" s="4">
        <v>5</v>
      </c>
      <c r="I632" s="4">
        <v>5</v>
      </c>
      <c r="J632" s="4">
        <v>2</v>
      </c>
      <c r="K632" s="4">
        <v>2</v>
      </c>
      <c r="L632" s="4">
        <v>5</v>
      </c>
      <c r="M632" s="4">
        <v>1</v>
      </c>
      <c r="N632" s="4">
        <f t="shared" si="49"/>
        <v>25</v>
      </c>
      <c r="O632" s="4">
        <f t="shared" si="50"/>
        <v>1.1574952561669833</v>
      </c>
      <c r="P632" s="10">
        <f t="shared" si="51"/>
        <v>7.3149905123339671</v>
      </c>
    </row>
    <row r="633" spans="1:16" ht="15" customHeight="1" x14ac:dyDescent="0.2">
      <c r="A633" s="4">
        <v>17336</v>
      </c>
      <c r="B633" s="4">
        <v>0</v>
      </c>
      <c r="C633" s="4">
        <f t="shared" si="48"/>
        <v>25</v>
      </c>
      <c r="D633" s="4">
        <v>1994</v>
      </c>
      <c r="E633" s="9">
        <v>43772.900694444397</v>
      </c>
      <c r="G633" s="4">
        <v>4</v>
      </c>
      <c r="H633" s="4">
        <v>4</v>
      </c>
      <c r="I633" s="4">
        <v>3</v>
      </c>
      <c r="J633" s="4">
        <v>5</v>
      </c>
      <c r="K633" s="4">
        <v>4</v>
      </c>
      <c r="L633" s="4">
        <v>4</v>
      </c>
      <c r="M633" s="4">
        <v>1</v>
      </c>
      <c r="N633" s="4">
        <f t="shared" si="49"/>
        <v>25</v>
      </c>
      <c r="O633" s="4">
        <f t="shared" si="50"/>
        <v>1.1574952561669833</v>
      </c>
      <c r="P633" s="10">
        <f t="shared" si="51"/>
        <v>7.3149905123339671</v>
      </c>
    </row>
    <row r="634" spans="1:16" ht="15" customHeight="1" x14ac:dyDescent="0.2">
      <c r="A634" s="4">
        <v>16401</v>
      </c>
      <c r="B634" s="4">
        <v>0</v>
      </c>
      <c r="C634" s="4">
        <f t="shared" si="48"/>
        <v>23</v>
      </c>
      <c r="D634" s="4">
        <v>1996</v>
      </c>
      <c r="E634" s="9">
        <v>43769.638194444502</v>
      </c>
      <c r="F634" s="4" t="s">
        <v>378</v>
      </c>
      <c r="G634" s="4">
        <v>4</v>
      </c>
      <c r="H634" s="4">
        <v>5</v>
      </c>
      <c r="I634" s="4">
        <v>5</v>
      </c>
      <c r="J634" s="4">
        <v>2</v>
      </c>
      <c r="K634" s="4">
        <v>1</v>
      </c>
      <c r="L634" s="4">
        <v>5</v>
      </c>
      <c r="M634" s="4">
        <v>3</v>
      </c>
      <c r="N634" s="4">
        <f t="shared" si="49"/>
        <v>25</v>
      </c>
      <c r="O634" s="4">
        <f t="shared" si="50"/>
        <v>1.1574952561669833</v>
      </c>
      <c r="P634" s="10">
        <f t="shared" si="51"/>
        <v>7.3149905123339671</v>
      </c>
    </row>
    <row r="635" spans="1:16" ht="15" customHeight="1" x14ac:dyDescent="0.2">
      <c r="A635" s="4">
        <v>13538</v>
      </c>
      <c r="B635" s="4">
        <v>0</v>
      </c>
      <c r="C635" s="4">
        <f t="shared" si="48"/>
        <v>24</v>
      </c>
      <c r="D635" s="4">
        <v>1995</v>
      </c>
      <c r="E635" s="9">
        <v>43767.509722222203</v>
      </c>
      <c r="G635" s="4">
        <v>5</v>
      </c>
      <c r="H635" s="4">
        <v>4</v>
      </c>
      <c r="I635" s="4">
        <v>2</v>
      </c>
      <c r="J635" s="4">
        <v>3</v>
      </c>
      <c r="K635" s="4">
        <v>4</v>
      </c>
      <c r="L635" s="4">
        <v>5</v>
      </c>
      <c r="M635" s="4">
        <v>2</v>
      </c>
      <c r="N635" s="4">
        <f t="shared" si="49"/>
        <v>25</v>
      </c>
      <c r="O635" s="4">
        <f t="shared" si="50"/>
        <v>1.1574952561669833</v>
      </c>
      <c r="P635" s="10">
        <f t="shared" si="51"/>
        <v>7.3149905123339671</v>
      </c>
    </row>
    <row r="636" spans="1:16" ht="15" customHeight="1" x14ac:dyDescent="0.2">
      <c r="A636" s="4">
        <v>17152</v>
      </c>
      <c r="B636" s="4">
        <v>0</v>
      </c>
      <c r="C636" s="4">
        <f t="shared" si="48"/>
        <v>23</v>
      </c>
      <c r="D636" s="4">
        <v>1996</v>
      </c>
      <c r="E636" s="9">
        <v>43771.845833333296</v>
      </c>
      <c r="G636" s="4">
        <v>3</v>
      </c>
      <c r="H636" s="4">
        <v>5</v>
      </c>
      <c r="I636" s="4">
        <v>5</v>
      </c>
      <c r="J636" s="4">
        <v>5</v>
      </c>
      <c r="K636" s="4">
        <v>2</v>
      </c>
      <c r="L636" s="4">
        <v>5</v>
      </c>
      <c r="M636" s="4">
        <v>1</v>
      </c>
      <c r="N636" s="4">
        <f t="shared" si="49"/>
        <v>26</v>
      </c>
      <c r="O636" s="4">
        <f t="shared" si="50"/>
        <v>1.3472485768500952</v>
      </c>
      <c r="P636" s="10">
        <f t="shared" si="51"/>
        <v>7.6944971537001905</v>
      </c>
    </row>
    <row r="637" spans="1:16" ht="15" customHeight="1" x14ac:dyDescent="0.2">
      <c r="A637" s="4">
        <v>14756</v>
      </c>
      <c r="B637" s="4">
        <v>0</v>
      </c>
      <c r="C637" s="4">
        <f t="shared" si="48"/>
        <v>22</v>
      </c>
      <c r="D637" s="4">
        <v>1997</v>
      </c>
      <c r="E637" s="9">
        <v>43768.357638888898</v>
      </c>
      <c r="F637" s="4" t="s">
        <v>439</v>
      </c>
      <c r="G637" s="4">
        <v>4</v>
      </c>
      <c r="H637" s="4">
        <v>5</v>
      </c>
      <c r="I637" s="4">
        <v>5</v>
      </c>
      <c r="J637" s="4">
        <v>5</v>
      </c>
      <c r="K637" s="4">
        <v>1</v>
      </c>
      <c r="L637" s="4">
        <v>5</v>
      </c>
      <c r="M637" s="4">
        <v>1</v>
      </c>
      <c r="N637" s="4">
        <f t="shared" si="49"/>
        <v>26</v>
      </c>
      <c r="O637" s="4">
        <f t="shared" si="50"/>
        <v>1.3472485768500952</v>
      </c>
      <c r="P637" s="10">
        <f t="shared" si="51"/>
        <v>7.6944971537001905</v>
      </c>
    </row>
    <row r="638" spans="1:16" ht="15" customHeight="1" x14ac:dyDescent="0.2">
      <c r="A638" s="4">
        <v>15706</v>
      </c>
      <c r="B638" s="4">
        <v>0</v>
      </c>
      <c r="C638" s="4">
        <f t="shared" si="48"/>
        <v>24</v>
      </c>
      <c r="D638" s="4">
        <v>1995</v>
      </c>
      <c r="E638" s="9">
        <v>43768.786805555603</v>
      </c>
      <c r="F638" s="4" t="s">
        <v>441</v>
      </c>
      <c r="G638" s="4">
        <v>5</v>
      </c>
      <c r="H638" s="4">
        <v>4</v>
      </c>
      <c r="I638" s="4">
        <v>4</v>
      </c>
      <c r="J638" s="4">
        <v>4</v>
      </c>
      <c r="K638" s="4">
        <v>2</v>
      </c>
      <c r="L638" s="4">
        <v>5</v>
      </c>
      <c r="M638" s="4">
        <v>2</v>
      </c>
      <c r="N638" s="4">
        <f t="shared" si="49"/>
        <v>26</v>
      </c>
      <c r="O638" s="4">
        <f t="shared" si="50"/>
        <v>1.3472485768500952</v>
      </c>
      <c r="P638" s="10">
        <f t="shared" si="51"/>
        <v>7.6944971537001905</v>
      </c>
    </row>
    <row r="639" spans="1:16" ht="15" customHeight="1" x14ac:dyDescent="0.2">
      <c r="A639" s="4">
        <v>14400</v>
      </c>
      <c r="B639" s="4">
        <v>0</v>
      </c>
      <c r="C639" s="4">
        <f t="shared" si="48"/>
        <v>25</v>
      </c>
      <c r="D639" s="4">
        <v>1994</v>
      </c>
      <c r="E639" s="9">
        <v>43767.885416666701</v>
      </c>
      <c r="F639" s="4" t="s">
        <v>374</v>
      </c>
      <c r="G639" s="4">
        <v>3</v>
      </c>
      <c r="H639" s="4">
        <v>5</v>
      </c>
      <c r="I639" s="4">
        <v>5</v>
      </c>
      <c r="J639" s="4">
        <v>5</v>
      </c>
      <c r="K639" s="4">
        <v>2</v>
      </c>
      <c r="L639" s="4">
        <v>5</v>
      </c>
      <c r="M639" s="4">
        <v>1</v>
      </c>
      <c r="N639" s="4">
        <f t="shared" si="49"/>
        <v>26</v>
      </c>
      <c r="O639" s="4">
        <f t="shared" si="50"/>
        <v>1.3472485768500952</v>
      </c>
      <c r="P639" s="10">
        <f t="shared" si="51"/>
        <v>7.6944971537001905</v>
      </c>
    </row>
    <row r="640" spans="1:16" ht="15" customHeight="1" x14ac:dyDescent="0.2">
      <c r="A640" s="4">
        <v>14677</v>
      </c>
      <c r="B640" s="4">
        <v>0</v>
      </c>
      <c r="C640" s="4">
        <f t="shared" si="48"/>
        <v>20</v>
      </c>
      <c r="D640" s="4">
        <v>1999</v>
      </c>
      <c r="E640" s="9">
        <v>43768.301388888904</v>
      </c>
      <c r="G640" s="4">
        <v>5</v>
      </c>
      <c r="H640" s="4">
        <v>5</v>
      </c>
      <c r="I640" s="4">
        <v>5</v>
      </c>
      <c r="J640" s="4">
        <v>2</v>
      </c>
      <c r="K640" s="4">
        <v>4</v>
      </c>
      <c r="L640" s="4">
        <v>5</v>
      </c>
      <c r="M640" s="4">
        <v>1</v>
      </c>
      <c r="N640" s="4">
        <f t="shared" si="49"/>
        <v>27</v>
      </c>
      <c r="O640" s="4">
        <f t="shared" si="50"/>
        <v>1.5370018975332072</v>
      </c>
      <c r="P640" s="10">
        <f t="shared" si="51"/>
        <v>8.0740037950664139</v>
      </c>
    </row>
    <row r="641" spans="1:18" ht="15" customHeight="1" x14ac:dyDescent="0.2">
      <c r="A641" s="4">
        <v>15966</v>
      </c>
      <c r="B641" s="4">
        <v>0</v>
      </c>
      <c r="C641" s="4">
        <f t="shared" ref="C641:C652" si="52">(2019-D641)</f>
        <v>21</v>
      </c>
      <c r="D641" s="4">
        <v>1998</v>
      </c>
      <c r="E641" s="9">
        <v>43768.9152777778</v>
      </c>
      <c r="F641" s="4" t="s">
        <v>438</v>
      </c>
      <c r="G641" s="4">
        <v>5</v>
      </c>
      <c r="H641" s="4">
        <v>5</v>
      </c>
      <c r="I641" s="4">
        <v>5</v>
      </c>
      <c r="J641" s="4">
        <v>5</v>
      </c>
      <c r="K641" s="4">
        <v>1</v>
      </c>
      <c r="L641" s="4">
        <v>5</v>
      </c>
      <c r="M641" s="4">
        <v>1</v>
      </c>
      <c r="N641" s="4">
        <f t="shared" ref="N641:N652" si="53">SUM(G641:M641)</f>
        <v>27</v>
      </c>
      <c r="O641" s="4">
        <f t="shared" ref="O641:O652" si="54">(N641-18.9)/5.27</f>
        <v>1.5370018975332072</v>
      </c>
      <c r="P641" s="10">
        <f t="shared" ref="P641:P652" si="55">(O641*2)+5</f>
        <v>8.0740037950664139</v>
      </c>
    </row>
    <row r="642" spans="1:18" ht="15" customHeight="1" x14ac:dyDescent="0.2">
      <c r="A642" s="4">
        <v>15437</v>
      </c>
      <c r="B642" s="4">
        <v>0</v>
      </c>
      <c r="C642" s="4">
        <f t="shared" si="52"/>
        <v>21</v>
      </c>
      <c r="D642" s="4">
        <v>1998</v>
      </c>
      <c r="E642" s="9">
        <v>43768.625694444403</v>
      </c>
      <c r="F642" s="4" t="s">
        <v>378</v>
      </c>
      <c r="G642" s="4">
        <v>5</v>
      </c>
      <c r="H642" s="4">
        <v>5</v>
      </c>
      <c r="I642" s="4">
        <v>3</v>
      </c>
      <c r="J642" s="4">
        <v>4</v>
      </c>
      <c r="K642" s="4">
        <v>5</v>
      </c>
      <c r="L642" s="4">
        <v>5</v>
      </c>
      <c r="M642" s="4">
        <v>1</v>
      </c>
      <c r="N642" s="4">
        <f t="shared" si="53"/>
        <v>28</v>
      </c>
      <c r="O642" s="4">
        <f t="shared" si="54"/>
        <v>1.7267552182163193</v>
      </c>
      <c r="P642" s="10">
        <f t="shared" si="55"/>
        <v>8.453510436432639</v>
      </c>
    </row>
    <row r="643" spans="1:18" ht="15" customHeight="1" x14ac:dyDescent="0.2">
      <c r="A643" s="4">
        <v>18423</v>
      </c>
      <c r="B643" s="4">
        <v>0</v>
      </c>
      <c r="C643" s="4">
        <f t="shared" si="52"/>
        <v>25</v>
      </c>
      <c r="D643" s="4">
        <v>1994</v>
      </c>
      <c r="E643" s="9">
        <v>43779.866666666698</v>
      </c>
      <c r="F643" s="4" t="s">
        <v>377</v>
      </c>
      <c r="G643" s="4">
        <v>4</v>
      </c>
      <c r="H643" s="4">
        <v>5</v>
      </c>
      <c r="I643" s="4">
        <v>5</v>
      </c>
      <c r="J643" s="4">
        <v>4</v>
      </c>
      <c r="K643" s="4">
        <v>4</v>
      </c>
      <c r="L643" s="4">
        <v>5</v>
      </c>
      <c r="M643" s="4">
        <v>1</v>
      </c>
      <c r="N643" s="4">
        <f t="shared" si="53"/>
        <v>28</v>
      </c>
      <c r="O643" s="4">
        <f t="shared" si="54"/>
        <v>1.7267552182163193</v>
      </c>
      <c r="P643" s="10">
        <f t="shared" si="55"/>
        <v>8.453510436432639</v>
      </c>
    </row>
    <row r="644" spans="1:18" ht="15" customHeight="1" x14ac:dyDescent="0.2">
      <c r="A644" s="4">
        <v>18390</v>
      </c>
      <c r="B644" s="4">
        <v>0</v>
      </c>
      <c r="C644" s="4">
        <f t="shared" si="52"/>
        <v>22</v>
      </c>
      <c r="D644" s="4">
        <v>1997</v>
      </c>
      <c r="E644" s="9">
        <v>43779.8</v>
      </c>
      <c r="F644" s="4" t="s">
        <v>378</v>
      </c>
      <c r="G644" s="4">
        <v>5</v>
      </c>
      <c r="H644" s="4">
        <v>5</v>
      </c>
      <c r="I644" s="4">
        <v>5</v>
      </c>
      <c r="J644" s="4">
        <v>3</v>
      </c>
      <c r="K644" s="4">
        <v>4</v>
      </c>
      <c r="L644" s="4">
        <v>5</v>
      </c>
      <c r="M644" s="4">
        <v>1</v>
      </c>
      <c r="N644" s="4">
        <f t="shared" si="53"/>
        <v>28</v>
      </c>
      <c r="O644" s="4">
        <f t="shared" si="54"/>
        <v>1.7267552182163193</v>
      </c>
      <c r="P644" s="10">
        <f t="shared" si="55"/>
        <v>8.453510436432639</v>
      </c>
    </row>
    <row r="645" spans="1:18" ht="15" customHeight="1" x14ac:dyDescent="0.2">
      <c r="A645" s="4">
        <v>17889</v>
      </c>
      <c r="B645" s="4">
        <v>0</v>
      </c>
      <c r="C645" s="4">
        <f t="shared" si="52"/>
        <v>23</v>
      </c>
      <c r="D645" s="4">
        <v>1996</v>
      </c>
      <c r="E645" s="9">
        <v>43775.824999999997</v>
      </c>
      <c r="F645" s="4" t="s">
        <v>443</v>
      </c>
      <c r="G645" s="4">
        <v>5</v>
      </c>
      <c r="H645" s="4">
        <v>5</v>
      </c>
      <c r="I645" s="4">
        <v>5</v>
      </c>
      <c r="J645" s="4">
        <v>5</v>
      </c>
      <c r="K645" s="4">
        <v>2</v>
      </c>
      <c r="L645" s="4">
        <v>5</v>
      </c>
      <c r="M645" s="4">
        <v>1</v>
      </c>
      <c r="N645" s="4">
        <f t="shared" si="53"/>
        <v>28</v>
      </c>
      <c r="O645" s="4">
        <f t="shared" si="54"/>
        <v>1.7267552182163193</v>
      </c>
      <c r="P645" s="10">
        <f t="shared" si="55"/>
        <v>8.453510436432639</v>
      </c>
    </row>
    <row r="646" spans="1:18" ht="15" customHeight="1" x14ac:dyDescent="0.2">
      <c r="A646" s="4">
        <v>17679</v>
      </c>
      <c r="B646" s="4">
        <v>0</v>
      </c>
      <c r="C646" s="4">
        <f t="shared" si="52"/>
        <v>22</v>
      </c>
      <c r="D646" s="4">
        <v>1997</v>
      </c>
      <c r="E646" s="9">
        <v>43774.845138888901</v>
      </c>
      <c r="F646" s="4" t="s">
        <v>378</v>
      </c>
      <c r="G646" s="4">
        <v>4</v>
      </c>
      <c r="H646" s="4">
        <v>4</v>
      </c>
      <c r="I646" s="4">
        <v>5</v>
      </c>
      <c r="J646" s="4">
        <v>4</v>
      </c>
      <c r="K646" s="4">
        <v>4</v>
      </c>
      <c r="L646" s="4">
        <v>5</v>
      </c>
      <c r="M646" s="4">
        <v>2</v>
      </c>
      <c r="N646" s="4">
        <f t="shared" si="53"/>
        <v>28</v>
      </c>
      <c r="O646" s="4">
        <f t="shared" si="54"/>
        <v>1.7267552182163193</v>
      </c>
      <c r="P646" s="10">
        <f t="shared" si="55"/>
        <v>8.453510436432639</v>
      </c>
    </row>
    <row r="647" spans="1:18" ht="15" customHeight="1" x14ac:dyDescent="0.2">
      <c r="A647" s="4">
        <v>13531</v>
      </c>
      <c r="B647" s="4">
        <v>0</v>
      </c>
      <c r="C647" s="4">
        <f t="shared" si="52"/>
        <v>22</v>
      </c>
      <c r="D647" s="4">
        <v>1997</v>
      </c>
      <c r="E647" s="9">
        <v>43767.511805555601</v>
      </c>
      <c r="F647" s="4" t="s">
        <v>378</v>
      </c>
      <c r="G647" s="4">
        <v>5</v>
      </c>
      <c r="H647" s="4">
        <v>5</v>
      </c>
      <c r="I647" s="4">
        <v>5</v>
      </c>
      <c r="J647" s="4">
        <v>4</v>
      </c>
      <c r="K647" s="4">
        <v>4</v>
      </c>
      <c r="L647" s="4">
        <v>5</v>
      </c>
      <c r="M647" s="4">
        <v>1</v>
      </c>
      <c r="N647" s="4">
        <f t="shared" si="53"/>
        <v>29</v>
      </c>
      <c r="O647" s="4">
        <f t="shared" si="54"/>
        <v>1.9165085388994312</v>
      </c>
      <c r="P647" s="10">
        <f t="shared" si="55"/>
        <v>8.8330170777988624</v>
      </c>
    </row>
    <row r="648" spans="1:18" ht="15" customHeight="1" x14ac:dyDescent="0.2">
      <c r="A648" s="4">
        <v>17167</v>
      </c>
      <c r="B648" s="4">
        <v>0</v>
      </c>
      <c r="C648" s="4">
        <f t="shared" si="52"/>
        <v>20</v>
      </c>
      <c r="D648" s="4">
        <v>1999</v>
      </c>
      <c r="E648" s="9">
        <v>43771.893750000003</v>
      </c>
      <c r="F648" s="4" t="s">
        <v>442</v>
      </c>
      <c r="G648" s="4">
        <v>5</v>
      </c>
      <c r="H648" s="4">
        <v>4</v>
      </c>
      <c r="I648" s="4">
        <v>4</v>
      </c>
      <c r="J648" s="4">
        <v>5</v>
      </c>
      <c r="K648" s="4">
        <v>5</v>
      </c>
      <c r="L648" s="4">
        <v>5</v>
      </c>
      <c r="M648" s="4">
        <v>2</v>
      </c>
      <c r="N648" s="4">
        <f t="shared" si="53"/>
        <v>30</v>
      </c>
      <c r="O648" s="4">
        <f t="shared" si="54"/>
        <v>2.1062618595825433</v>
      </c>
      <c r="P648" s="10">
        <f t="shared" si="55"/>
        <v>9.2125237191650875</v>
      </c>
    </row>
    <row r="649" spans="1:18" ht="15" customHeight="1" x14ac:dyDescent="0.2">
      <c r="A649" s="4">
        <v>14052</v>
      </c>
      <c r="B649" s="4">
        <v>0</v>
      </c>
      <c r="C649" s="4">
        <f t="shared" si="52"/>
        <v>22</v>
      </c>
      <c r="D649" s="4">
        <v>1997</v>
      </c>
      <c r="E649" s="9">
        <v>43767.766666666699</v>
      </c>
      <c r="F649" s="4" t="s">
        <v>377</v>
      </c>
      <c r="G649" s="4">
        <v>5</v>
      </c>
      <c r="H649" s="4">
        <v>5</v>
      </c>
      <c r="I649" s="4">
        <v>4</v>
      </c>
      <c r="J649" s="4">
        <v>5</v>
      </c>
      <c r="K649" s="4">
        <v>5</v>
      </c>
      <c r="L649" s="4">
        <v>5</v>
      </c>
      <c r="M649" s="4">
        <v>1</v>
      </c>
      <c r="N649" s="4">
        <f t="shared" si="53"/>
        <v>30</v>
      </c>
      <c r="O649" s="4">
        <f t="shared" si="54"/>
        <v>2.1062618595825433</v>
      </c>
      <c r="P649" s="10">
        <f t="shared" si="55"/>
        <v>9.2125237191650875</v>
      </c>
    </row>
    <row r="650" spans="1:18" ht="15" customHeight="1" x14ac:dyDescent="0.2">
      <c r="A650" s="4">
        <v>13918</v>
      </c>
      <c r="B650" s="4">
        <v>0</v>
      </c>
      <c r="C650" s="4">
        <f t="shared" si="52"/>
        <v>25</v>
      </c>
      <c r="D650" s="4">
        <v>1994</v>
      </c>
      <c r="E650" s="9">
        <v>43767.716666666704</v>
      </c>
      <c r="F650" s="4" t="s">
        <v>378</v>
      </c>
      <c r="G650" s="4">
        <v>5</v>
      </c>
      <c r="H650" s="4">
        <v>5</v>
      </c>
      <c r="I650" s="4">
        <v>5</v>
      </c>
      <c r="J650" s="4">
        <v>5</v>
      </c>
      <c r="K650" s="4">
        <v>5</v>
      </c>
      <c r="L650" s="4">
        <v>5</v>
      </c>
      <c r="M650" s="4">
        <v>1</v>
      </c>
      <c r="N650" s="4">
        <f t="shared" si="53"/>
        <v>31</v>
      </c>
      <c r="O650" s="4">
        <f t="shared" si="54"/>
        <v>2.296015180265655</v>
      </c>
      <c r="P650" s="10">
        <f t="shared" si="55"/>
        <v>9.5920303605313109</v>
      </c>
    </row>
    <row r="651" spans="1:18" ht="15" customHeight="1" x14ac:dyDescent="0.2">
      <c r="A651" s="4">
        <v>15791</v>
      </c>
      <c r="B651" s="4">
        <v>0</v>
      </c>
      <c r="C651" s="4">
        <f t="shared" si="52"/>
        <v>22</v>
      </c>
      <c r="D651" s="4">
        <v>1997</v>
      </c>
      <c r="E651" s="9">
        <v>43768.868750000001</v>
      </c>
      <c r="F651" s="4" t="s">
        <v>437</v>
      </c>
      <c r="G651" s="4">
        <v>5</v>
      </c>
      <c r="H651" s="4">
        <v>5</v>
      </c>
      <c r="I651" s="4">
        <v>5</v>
      </c>
      <c r="J651" s="4">
        <v>5</v>
      </c>
      <c r="K651" s="4">
        <v>5</v>
      </c>
      <c r="L651" s="4">
        <v>5</v>
      </c>
      <c r="M651" s="4">
        <v>1</v>
      </c>
      <c r="N651" s="4">
        <f t="shared" si="53"/>
        <v>31</v>
      </c>
      <c r="O651" s="4">
        <f t="shared" si="54"/>
        <v>2.296015180265655</v>
      </c>
      <c r="P651" s="10">
        <f t="shared" si="55"/>
        <v>9.5920303605313109</v>
      </c>
    </row>
    <row r="652" spans="1:18" ht="15" customHeight="1" x14ac:dyDescent="0.2">
      <c r="A652" s="4">
        <v>14895</v>
      </c>
      <c r="B652" s="4">
        <v>0</v>
      </c>
      <c r="C652" s="4">
        <f t="shared" si="52"/>
        <v>24</v>
      </c>
      <c r="D652" s="4">
        <v>1995</v>
      </c>
      <c r="E652" s="9">
        <v>43768.706944444399</v>
      </c>
      <c r="F652" s="4" t="s">
        <v>377</v>
      </c>
      <c r="G652" s="4">
        <v>5</v>
      </c>
      <c r="H652" s="4">
        <v>5</v>
      </c>
      <c r="I652" s="4">
        <v>5</v>
      </c>
      <c r="J652" s="4">
        <v>5</v>
      </c>
      <c r="K652" s="4">
        <v>5</v>
      </c>
      <c r="L652" s="4">
        <v>5</v>
      </c>
      <c r="M652" s="4">
        <v>1</v>
      </c>
      <c r="N652" s="4">
        <f t="shared" si="53"/>
        <v>31</v>
      </c>
      <c r="O652" s="4">
        <f t="shared" si="54"/>
        <v>2.296015180265655</v>
      </c>
      <c r="P652" s="10">
        <f t="shared" si="55"/>
        <v>9.5920303605313109</v>
      </c>
    </row>
    <row r="654" spans="1:18" ht="15" customHeight="1" x14ac:dyDescent="0.2">
      <c r="A654" s="3" t="s">
        <v>444</v>
      </c>
      <c r="B654" s="3"/>
      <c r="C654" s="3"/>
      <c r="D654" s="3"/>
      <c r="E654" s="20"/>
      <c r="F654" s="3"/>
      <c r="G654" s="3"/>
      <c r="H654" s="3"/>
      <c r="I654" s="3"/>
      <c r="J654" s="3"/>
      <c r="K654" s="3"/>
      <c r="L654" s="3"/>
      <c r="M654" s="3"/>
      <c r="N654" s="3" t="s">
        <v>353</v>
      </c>
      <c r="O654" s="3" t="s">
        <v>561</v>
      </c>
      <c r="P654" s="21" t="s">
        <v>191</v>
      </c>
    </row>
    <row r="655" spans="1:18" ht="15" customHeight="1" x14ac:dyDescent="0.2">
      <c r="A655" s="4">
        <v>14227</v>
      </c>
      <c r="B655" s="4">
        <v>0</v>
      </c>
      <c r="C655" s="4">
        <f t="shared" ref="C655:C718" si="56">(2019-D655)</f>
        <v>35</v>
      </c>
      <c r="D655" s="4">
        <v>1984</v>
      </c>
      <c r="E655" s="9">
        <v>43767.837500000001</v>
      </c>
      <c r="F655" s="4" t="s">
        <v>378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f t="shared" ref="N655:N718" si="57">SUM(G655:M655)</f>
        <v>7</v>
      </c>
      <c r="O655" s="4">
        <f t="shared" ref="O655:O718" si="58">(N655-19.58)/5.89</f>
        <v>-2.1358234295415959</v>
      </c>
      <c r="P655" s="10">
        <f t="shared" ref="P655:P718" si="59">(O655*2)+5</f>
        <v>0.72835314091680825</v>
      </c>
      <c r="R655" s="12" t="s">
        <v>532</v>
      </c>
    </row>
    <row r="656" spans="1:18" ht="15" customHeight="1" x14ac:dyDescent="0.2">
      <c r="A656" s="4">
        <v>13462</v>
      </c>
      <c r="B656" s="4">
        <v>0</v>
      </c>
      <c r="C656" s="4">
        <f t="shared" si="56"/>
        <v>50</v>
      </c>
      <c r="D656" s="4">
        <v>1969</v>
      </c>
      <c r="E656" s="9">
        <v>43767.456250000003</v>
      </c>
      <c r="F656" s="4" t="s">
        <v>397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f t="shared" si="57"/>
        <v>7</v>
      </c>
      <c r="O656" s="4">
        <f t="shared" si="58"/>
        <v>-2.1358234295415959</v>
      </c>
      <c r="P656" s="10">
        <f t="shared" si="59"/>
        <v>0.72835314091680825</v>
      </c>
      <c r="R656" s="12" t="s">
        <v>533</v>
      </c>
    </row>
    <row r="657" spans="1:18" ht="15" customHeight="1" x14ac:dyDescent="0.2">
      <c r="A657" s="4">
        <v>16958</v>
      </c>
      <c r="B657" s="4">
        <v>0</v>
      </c>
      <c r="C657" s="4">
        <f t="shared" si="56"/>
        <v>45</v>
      </c>
      <c r="D657" s="4">
        <v>1974</v>
      </c>
      <c r="E657" s="9">
        <v>43771.247222222199</v>
      </c>
      <c r="F657" s="4" t="s">
        <v>447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2</v>
      </c>
      <c r="N657" s="4">
        <f t="shared" si="57"/>
        <v>8</v>
      </c>
      <c r="O657" s="4">
        <f t="shared" si="58"/>
        <v>-1.9660441426146009</v>
      </c>
      <c r="P657" s="10">
        <f t="shared" si="59"/>
        <v>1.0679117147707982</v>
      </c>
      <c r="R657" s="12" t="s">
        <v>536</v>
      </c>
    </row>
    <row r="658" spans="1:18" ht="15" customHeight="1" x14ac:dyDescent="0.2">
      <c r="A658" s="4">
        <v>14371</v>
      </c>
      <c r="B658" s="4">
        <v>0</v>
      </c>
      <c r="C658" s="4">
        <f t="shared" si="56"/>
        <v>35</v>
      </c>
      <c r="D658" s="4">
        <v>1984</v>
      </c>
      <c r="E658" s="9">
        <v>43767.916666666701</v>
      </c>
      <c r="F658" s="4" t="s">
        <v>359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2</v>
      </c>
      <c r="M658" s="4">
        <v>2</v>
      </c>
      <c r="N658" s="4">
        <f t="shared" si="57"/>
        <v>9</v>
      </c>
      <c r="O658" s="4">
        <f t="shared" si="58"/>
        <v>-1.796264855687606</v>
      </c>
      <c r="P658" s="10">
        <f t="shared" si="59"/>
        <v>1.4074702886247881</v>
      </c>
      <c r="R658" s="12" t="s">
        <v>541</v>
      </c>
    </row>
    <row r="659" spans="1:18" ht="15" customHeight="1" x14ac:dyDescent="0.2">
      <c r="A659" s="4">
        <v>16621</v>
      </c>
      <c r="B659" s="4">
        <v>0</v>
      </c>
      <c r="C659" s="4">
        <f t="shared" si="56"/>
        <v>31</v>
      </c>
      <c r="D659" s="4">
        <v>1988</v>
      </c>
      <c r="E659" s="9">
        <v>43769.898611111101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4</v>
      </c>
      <c r="M659" s="4">
        <v>1</v>
      </c>
      <c r="N659" s="4">
        <f t="shared" si="57"/>
        <v>10</v>
      </c>
      <c r="O659" s="4">
        <f t="shared" si="58"/>
        <v>-1.626485568760611</v>
      </c>
      <c r="P659" s="10">
        <f t="shared" si="59"/>
        <v>1.747028862478778</v>
      </c>
      <c r="R659" s="12" t="s">
        <v>544</v>
      </c>
    </row>
    <row r="660" spans="1:18" ht="15" customHeight="1" x14ac:dyDescent="0.2">
      <c r="A660" s="4">
        <v>16377</v>
      </c>
      <c r="B660" s="4">
        <v>0</v>
      </c>
      <c r="C660" s="4">
        <f t="shared" si="56"/>
        <v>36</v>
      </c>
      <c r="D660" s="4">
        <v>1983</v>
      </c>
      <c r="E660" s="9">
        <v>43769.612500000003</v>
      </c>
      <c r="F660" s="4" t="s">
        <v>361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4</v>
      </c>
      <c r="N660" s="4">
        <f t="shared" si="57"/>
        <v>10</v>
      </c>
      <c r="O660" s="4">
        <f t="shared" si="58"/>
        <v>-1.626485568760611</v>
      </c>
      <c r="P660" s="10">
        <f t="shared" si="59"/>
        <v>1.747028862478778</v>
      </c>
      <c r="R660" s="12" t="s">
        <v>549</v>
      </c>
    </row>
    <row r="661" spans="1:18" ht="15" customHeight="1" x14ac:dyDescent="0.2">
      <c r="A661" s="4">
        <v>16936</v>
      </c>
      <c r="B661" s="4">
        <v>0</v>
      </c>
      <c r="C661" s="4">
        <f t="shared" si="56"/>
        <v>27</v>
      </c>
      <c r="D661" s="4">
        <v>1992</v>
      </c>
      <c r="E661" s="9">
        <v>43770.936805555597</v>
      </c>
      <c r="F661" s="4" t="s">
        <v>455</v>
      </c>
      <c r="G661" s="4">
        <v>1</v>
      </c>
      <c r="H661" s="4">
        <v>2</v>
      </c>
      <c r="I661" s="4">
        <v>1</v>
      </c>
      <c r="J661" s="4">
        <v>1</v>
      </c>
      <c r="K661" s="4">
        <v>1</v>
      </c>
      <c r="L661" s="4">
        <v>1</v>
      </c>
      <c r="M661" s="4">
        <v>3</v>
      </c>
      <c r="N661" s="4">
        <f t="shared" si="57"/>
        <v>10</v>
      </c>
      <c r="O661" s="4">
        <f t="shared" si="58"/>
        <v>-1.626485568760611</v>
      </c>
      <c r="P661" s="10">
        <f t="shared" si="59"/>
        <v>1.747028862478778</v>
      </c>
      <c r="R661" s="12" t="s">
        <v>554</v>
      </c>
    </row>
    <row r="662" spans="1:18" ht="15" customHeight="1" x14ac:dyDescent="0.2">
      <c r="A662" s="4">
        <v>15693</v>
      </c>
      <c r="B662" s="4">
        <v>0</v>
      </c>
      <c r="C662" s="4">
        <f t="shared" si="56"/>
        <v>41</v>
      </c>
      <c r="D662" s="4">
        <v>1978</v>
      </c>
      <c r="E662" s="9">
        <v>43768.788888888899</v>
      </c>
      <c r="F662" s="4" t="s">
        <v>359</v>
      </c>
      <c r="G662" s="4">
        <v>3</v>
      </c>
      <c r="H662" s="4">
        <v>1</v>
      </c>
      <c r="I662" s="4">
        <v>1</v>
      </c>
      <c r="J662" s="4">
        <v>1</v>
      </c>
      <c r="K662" s="4">
        <v>1</v>
      </c>
      <c r="L662" s="4">
        <v>2</v>
      </c>
      <c r="M662" s="4">
        <v>2</v>
      </c>
      <c r="N662" s="4">
        <f t="shared" si="57"/>
        <v>11</v>
      </c>
      <c r="O662" s="4">
        <f t="shared" si="58"/>
        <v>-1.4567062818336161</v>
      </c>
      <c r="P662" s="10">
        <f t="shared" si="59"/>
        <v>2.0865874363327679</v>
      </c>
      <c r="R662" s="12" t="s">
        <v>558</v>
      </c>
    </row>
    <row r="663" spans="1:18" ht="15" customHeight="1" x14ac:dyDescent="0.2">
      <c r="A663" s="4">
        <v>14881</v>
      </c>
      <c r="B663" s="4">
        <v>0</v>
      </c>
      <c r="C663" s="4">
        <f t="shared" si="56"/>
        <v>31</v>
      </c>
      <c r="D663" s="4">
        <v>1988</v>
      </c>
      <c r="E663" s="9">
        <v>43768.404166666704</v>
      </c>
      <c r="F663" s="4" t="s">
        <v>445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5</v>
      </c>
      <c r="M663" s="4">
        <v>1</v>
      </c>
      <c r="N663" s="4">
        <f t="shared" si="57"/>
        <v>11</v>
      </c>
      <c r="O663" s="4">
        <f t="shared" si="58"/>
        <v>-1.4567062818336161</v>
      </c>
      <c r="P663" s="10">
        <f t="shared" si="59"/>
        <v>2.0865874363327679</v>
      </c>
      <c r="R663" s="12" t="s">
        <v>208</v>
      </c>
    </row>
    <row r="664" spans="1:18" ht="15" customHeight="1" x14ac:dyDescent="0.2">
      <c r="A664" s="4">
        <v>16994</v>
      </c>
      <c r="B664" s="4">
        <v>0</v>
      </c>
      <c r="C664" s="4">
        <f t="shared" si="56"/>
        <v>46</v>
      </c>
      <c r="D664" s="4">
        <v>1973</v>
      </c>
      <c r="E664" s="9">
        <v>43771.488194444399</v>
      </c>
      <c r="F664" s="4" t="s">
        <v>378</v>
      </c>
      <c r="G664" s="4">
        <v>1</v>
      </c>
      <c r="H664" s="4">
        <v>4</v>
      </c>
      <c r="I664" s="4">
        <v>1</v>
      </c>
      <c r="J664" s="4">
        <v>1</v>
      </c>
      <c r="K664" s="4">
        <v>1</v>
      </c>
      <c r="L664" s="4">
        <v>1</v>
      </c>
      <c r="M664" s="4">
        <v>2</v>
      </c>
      <c r="N664" s="4">
        <f t="shared" si="57"/>
        <v>11</v>
      </c>
      <c r="O664" s="4">
        <f t="shared" si="58"/>
        <v>-1.4567062818336161</v>
      </c>
      <c r="P664" s="10">
        <f t="shared" si="59"/>
        <v>2.0865874363327679</v>
      </c>
    </row>
    <row r="665" spans="1:18" ht="15" customHeight="1" x14ac:dyDescent="0.2">
      <c r="A665" s="4">
        <v>14887</v>
      </c>
      <c r="B665" s="4">
        <v>0</v>
      </c>
      <c r="C665" s="4">
        <f t="shared" si="56"/>
        <v>34</v>
      </c>
      <c r="D665" s="4">
        <v>1985</v>
      </c>
      <c r="E665" s="9">
        <v>43768.399305555598</v>
      </c>
      <c r="F665" s="4" t="s">
        <v>446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2</v>
      </c>
      <c r="M665" s="4">
        <v>4</v>
      </c>
      <c r="N665" s="4">
        <f t="shared" si="57"/>
        <v>11</v>
      </c>
      <c r="O665" s="4">
        <f t="shared" si="58"/>
        <v>-1.4567062818336161</v>
      </c>
      <c r="P665" s="10">
        <f t="shared" si="59"/>
        <v>2.0865874363327679</v>
      </c>
    </row>
    <row r="666" spans="1:18" ht="15" customHeight="1" x14ac:dyDescent="0.2">
      <c r="A666" s="4">
        <v>16422</v>
      </c>
      <c r="B666" s="4">
        <v>0</v>
      </c>
      <c r="C666" s="4">
        <f t="shared" si="56"/>
        <v>43</v>
      </c>
      <c r="D666" s="4">
        <v>1976</v>
      </c>
      <c r="E666" s="9">
        <v>43769.689583333296</v>
      </c>
      <c r="F666" s="4" t="s">
        <v>359</v>
      </c>
      <c r="G666" s="4">
        <v>1</v>
      </c>
      <c r="H666" s="4">
        <v>2</v>
      </c>
      <c r="I666" s="4">
        <v>1</v>
      </c>
      <c r="J666" s="4">
        <v>1</v>
      </c>
      <c r="K666" s="4">
        <v>1</v>
      </c>
      <c r="L666" s="4">
        <v>4</v>
      </c>
      <c r="M666" s="4">
        <v>1</v>
      </c>
      <c r="N666" s="4">
        <f t="shared" si="57"/>
        <v>11</v>
      </c>
      <c r="O666" s="4">
        <f t="shared" si="58"/>
        <v>-1.4567062818336161</v>
      </c>
      <c r="P666" s="10">
        <f t="shared" si="59"/>
        <v>2.0865874363327679</v>
      </c>
    </row>
    <row r="667" spans="1:18" ht="15" customHeight="1" x14ac:dyDescent="0.2">
      <c r="A667" s="4">
        <v>15382</v>
      </c>
      <c r="B667" s="4">
        <v>0</v>
      </c>
      <c r="C667" s="4">
        <f t="shared" si="56"/>
        <v>27</v>
      </c>
      <c r="D667" s="4">
        <v>1992</v>
      </c>
      <c r="E667" s="9">
        <v>43768.623611111099</v>
      </c>
      <c r="F667" s="4" t="s">
        <v>452</v>
      </c>
      <c r="G667" s="4">
        <v>1</v>
      </c>
      <c r="H667" s="4">
        <v>2</v>
      </c>
      <c r="I667" s="4">
        <v>1</v>
      </c>
      <c r="J667" s="4">
        <v>1</v>
      </c>
      <c r="K667" s="4">
        <v>1</v>
      </c>
      <c r="L667" s="4">
        <v>4</v>
      </c>
      <c r="M667" s="4">
        <v>2</v>
      </c>
      <c r="N667" s="4">
        <f t="shared" si="57"/>
        <v>12</v>
      </c>
      <c r="O667" s="4">
        <f t="shared" si="58"/>
        <v>-1.2869269949066211</v>
      </c>
      <c r="P667" s="10">
        <f t="shared" si="59"/>
        <v>2.4261460101867578</v>
      </c>
    </row>
    <row r="668" spans="1:18" ht="15" customHeight="1" x14ac:dyDescent="0.2">
      <c r="A668" s="4">
        <v>16420</v>
      </c>
      <c r="B668" s="4">
        <v>0</v>
      </c>
      <c r="C668" s="4">
        <f t="shared" si="56"/>
        <v>27</v>
      </c>
      <c r="D668" s="4">
        <v>1992</v>
      </c>
      <c r="E668" s="9">
        <v>43771.371527777803</v>
      </c>
      <c r="F668" s="4" t="s">
        <v>359</v>
      </c>
      <c r="G668" s="4">
        <v>2</v>
      </c>
      <c r="H668" s="4">
        <v>1</v>
      </c>
      <c r="I668" s="4">
        <v>1</v>
      </c>
      <c r="J668" s="4">
        <v>1</v>
      </c>
      <c r="K668" s="4">
        <v>1</v>
      </c>
      <c r="L668" s="4">
        <v>4</v>
      </c>
      <c r="M668" s="4">
        <v>2</v>
      </c>
      <c r="N668" s="4">
        <f t="shared" si="57"/>
        <v>12</v>
      </c>
      <c r="O668" s="4">
        <f t="shared" si="58"/>
        <v>-1.2869269949066211</v>
      </c>
      <c r="P668" s="10">
        <f t="shared" si="59"/>
        <v>2.4261460101867578</v>
      </c>
    </row>
    <row r="669" spans="1:18" ht="15" customHeight="1" x14ac:dyDescent="0.2">
      <c r="A669" s="4">
        <v>16249</v>
      </c>
      <c r="B669" s="4">
        <v>0</v>
      </c>
      <c r="C669" s="4">
        <f t="shared" si="56"/>
        <v>35</v>
      </c>
      <c r="D669" s="4">
        <v>1984</v>
      </c>
      <c r="E669" s="9">
        <v>43769.464583333298</v>
      </c>
      <c r="F669" s="4" t="s">
        <v>359</v>
      </c>
      <c r="G669" s="4">
        <v>1</v>
      </c>
      <c r="H669" s="4">
        <v>2</v>
      </c>
      <c r="I669" s="4">
        <v>1</v>
      </c>
      <c r="J669" s="4">
        <v>1</v>
      </c>
      <c r="K669" s="4">
        <v>1</v>
      </c>
      <c r="L669" s="4">
        <v>2</v>
      </c>
      <c r="M669" s="4">
        <v>4</v>
      </c>
      <c r="N669" s="4">
        <f t="shared" si="57"/>
        <v>12</v>
      </c>
      <c r="O669" s="4">
        <f t="shared" si="58"/>
        <v>-1.2869269949066211</v>
      </c>
      <c r="P669" s="10">
        <f t="shared" si="59"/>
        <v>2.4261460101867578</v>
      </c>
    </row>
    <row r="670" spans="1:18" ht="15" customHeight="1" x14ac:dyDescent="0.2">
      <c r="A670" s="4">
        <v>18983</v>
      </c>
      <c r="B670" s="4">
        <v>0</v>
      </c>
      <c r="C670" s="4">
        <f t="shared" si="56"/>
        <v>35</v>
      </c>
      <c r="D670" s="4">
        <v>1984</v>
      </c>
      <c r="E670" s="9">
        <v>43782.394444444399</v>
      </c>
      <c r="F670" s="4" t="s">
        <v>361</v>
      </c>
      <c r="G670" s="4">
        <v>2</v>
      </c>
      <c r="H670" s="4">
        <v>1</v>
      </c>
      <c r="I670" s="4">
        <v>1</v>
      </c>
      <c r="J670" s="4">
        <v>1</v>
      </c>
      <c r="K670" s="4">
        <v>1</v>
      </c>
      <c r="L670" s="4">
        <v>2</v>
      </c>
      <c r="M670" s="4">
        <v>4</v>
      </c>
      <c r="N670" s="4">
        <f t="shared" si="57"/>
        <v>12</v>
      </c>
      <c r="O670" s="4">
        <f t="shared" si="58"/>
        <v>-1.2869269949066211</v>
      </c>
      <c r="P670" s="10">
        <f t="shared" si="59"/>
        <v>2.4261460101867578</v>
      </c>
    </row>
    <row r="671" spans="1:18" ht="15" customHeight="1" x14ac:dyDescent="0.2">
      <c r="A671" s="4">
        <v>18641</v>
      </c>
      <c r="B671" s="4">
        <v>0</v>
      </c>
      <c r="C671" s="4">
        <f t="shared" si="56"/>
        <v>27</v>
      </c>
      <c r="D671" s="4">
        <v>1992</v>
      </c>
      <c r="E671" s="9">
        <v>43780.6472222222</v>
      </c>
      <c r="F671" s="4" t="s">
        <v>413</v>
      </c>
      <c r="G671" s="4">
        <v>1</v>
      </c>
      <c r="H671" s="4">
        <v>2</v>
      </c>
      <c r="I671" s="4">
        <v>1</v>
      </c>
      <c r="J671" s="4">
        <v>1</v>
      </c>
      <c r="K671" s="4">
        <v>1</v>
      </c>
      <c r="L671" s="4">
        <v>5</v>
      </c>
      <c r="M671" s="4">
        <v>2</v>
      </c>
      <c r="N671" s="4">
        <f t="shared" si="57"/>
        <v>13</v>
      </c>
      <c r="O671" s="4">
        <f t="shared" si="58"/>
        <v>-1.1171477079796261</v>
      </c>
      <c r="P671" s="10">
        <f t="shared" si="59"/>
        <v>2.7657045840407477</v>
      </c>
    </row>
    <row r="672" spans="1:18" ht="15" customHeight="1" x14ac:dyDescent="0.2">
      <c r="A672" s="4">
        <v>16153</v>
      </c>
      <c r="B672" s="4">
        <v>0</v>
      </c>
      <c r="C672" s="4">
        <f t="shared" si="56"/>
        <v>37</v>
      </c>
      <c r="D672" s="4">
        <v>1982</v>
      </c>
      <c r="E672" s="9">
        <v>43769.426388888904</v>
      </c>
      <c r="G672" s="4">
        <v>3</v>
      </c>
      <c r="H672" s="4">
        <v>1</v>
      </c>
      <c r="I672" s="4">
        <v>1</v>
      </c>
      <c r="J672" s="4">
        <v>1</v>
      </c>
      <c r="K672" s="4">
        <v>1</v>
      </c>
      <c r="L672" s="4">
        <v>5</v>
      </c>
      <c r="M672" s="4">
        <v>1</v>
      </c>
      <c r="N672" s="4">
        <f t="shared" si="57"/>
        <v>13</v>
      </c>
      <c r="O672" s="4">
        <f t="shared" si="58"/>
        <v>-1.1171477079796261</v>
      </c>
      <c r="P672" s="10">
        <f t="shared" si="59"/>
        <v>2.7657045840407477</v>
      </c>
    </row>
    <row r="673" spans="1:16" ht="15" customHeight="1" x14ac:dyDescent="0.2">
      <c r="A673" s="4">
        <v>13500</v>
      </c>
      <c r="B673" s="4">
        <v>0</v>
      </c>
      <c r="C673" s="4">
        <f t="shared" si="56"/>
        <v>26</v>
      </c>
      <c r="D673" s="4">
        <v>1993</v>
      </c>
      <c r="E673" s="9">
        <v>43767.481249999997</v>
      </c>
      <c r="F673" s="4" t="s">
        <v>450</v>
      </c>
      <c r="G673" s="4">
        <v>1</v>
      </c>
      <c r="H673" s="4">
        <v>3</v>
      </c>
      <c r="I673" s="4">
        <v>1</v>
      </c>
      <c r="J673" s="4">
        <v>1</v>
      </c>
      <c r="K673" s="4">
        <v>1</v>
      </c>
      <c r="L673" s="4">
        <v>4</v>
      </c>
      <c r="M673" s="4">
        <v>2</v>
      </c>
      <c r="N673" s="4">
        <f t="shared" si="57"/>
        <v>13</v>
      </c>
      <c r="O673" s="4">
        <f t="shared" si="58"/>
        <v>-1.1171477079796261</v>
      </c>
      <c r="P673" s="10">
        <f t="shared" si="59"/>
        <v>2.7657045840407477</v>
      </c>
    </row>
    <row r="674" spans="1:16" ht="15" customHeight="1" x14ac:dyDescent="0.2">
      <c r="A674" s="4">
        <v>14262</v>
      </c>
      <c r="B674" s="4">
        <v>0</v>
      </c>
      <c r="C674" s="4">
        <f t="shared" si="56"/>
        <v>34</v>
      </c>
      <c r="D674" s="4">
        <v>1985</v>
      </c>
      <c r="E674" s="9">
        <v>43767.849305555603</v>
      </c>
      <c r="F674" s="4" t="s">
        <v>377</v>
      </c>
      <c r="G674" s="4">
        <v>1</v>
      </c>
      <c r="H674" s="4">
        <v>2</v>
      </c>
      <c r="I674" s="4">
        <v>2</v>
      </c>
      <c r="J674" s="4">
        <v>1</v>
      </c>
      <c r="K674" s="4">
        <v>1</v>
      </c>
      <c r="L674" s="4">
        <v>5</v>
      </c>
      <c r="M674" s="4">
        <v>1</v>
      </c>
      <c r="N674" s="4">
        <f t="shared" si="57"/>
        <v>13</v>
      </c>
      <c r="O674" s="4">
        <f t="shared" si="58"/>
        <v>-1.1171477079796261</v>
      </c>
      <c r="P674" s="10">
        <f t="shared" si="59"/>
        <v>2.7657045840407477</v>
      </c>
    </row>
    <row r="675" spans="1:16" ht="15" customHeight="1" x14ac:dyDescent="0.2">
      <c r="A675" s="4">
        <v>16808</v>
      </c>
      <c r="B675" s="4">
        <v>0</v>
      </c>
      <c r="C675" s="4">
        <f t="shared" si="56"/>
        <v>30</v>
      </c>
      <c r="D675" s="4">
        <v>1989</v>
      </c>
      <c r="E675" s="9">
        <v>43780.933333333298</v>
      </c>
      <c r="F675" s="4" t="s">
        <v>460</v>
      </c>
      <c r="G675" s="4">
        <v>1</v>
      </c>
      <c r="H675" s="4">
        <v>1</v>
      </c>
      <c r="I675" s="4">
        <v>2</v>
      </c>
      <c r="J675" s="4">
        <v>1</v>
      </c>
      <c r="K675" s="4">
        <v>1</v>
      </c>
      <c r="L675" s="4">
        <v>5</v>
      </c>
      <c r="M675" s="4">
        <v>2</v>
      </c>
      <c r="N675" s="4">
        <f t="shared" si="57"/>
        <v>13</v>
      </c>
      <c r="O675" s="4">
        <f t="shared" si="58"/>
        <v>-1.1171477079796261</v>
      </c>
      <c r="P675" s="10">
        <f t="shared" si="59"/>
        <v>2.7657045840407477</v>
      </c>
    </row>
    <row r="676" spans="1:16" ht="15" customHeight="1" x14ac:dyDescent="0.2">
      <c r="A676" s="4">
        <v>17015</v>
      </c>
      <c r="B676" s="4">
        <v>0</v>
      </c>
      <c r="C676" s="4">
        <f t="shared" si="56"/>
        <v>32</v>
      </c>
      <c r="D676" s="4">
        <v>1987</v>
      </c>
      <c r="E676" s="9">
        <v>43771.488194444399</v>
      </c>
      <c r="F676" s="4" t="s">
        <v>359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3</v>
      </c>
      <c r="M676" s="4">
        <v>5</v>
      </c>
      <c r="N676" s="4">
        <f t="shared" si="57"/>
        <v>13</v>
      </c>
      <c r="O676" s="4">
        <f t="shared" si="58"/>
        <v>-1.1171477079796261</v>
      </c>
      <c r="P676" s="10">
        <f t="shared" si="59"/>
        <v>2.7657045840407477</v>
      </c>
    </row>
    <row r="677" spans="1:16" ht="15" customHeight="1" x14ac:dyDescent="0.2">
      <c r="A677" s="4">
        <v>16901</v>
      </c>
      <c r="B677" s="4">
        <v>0</v>
      </c>
      <c r="C677" s="4">
        <f t="shared" si="56"/>
        <v>26</v>
      </c>
      <c r="D677" s="4">
        <v>1993</v>
      </c>
      <c r="E677" s="9">
        <v>43770.8527777778</v>
      </c>
      <c r="G677" s="4">
        <v>1</v>
      </c>
      <c r="H677" s="4">
        <v>1</v>
      </c>
      <c r="I677" s="4">
        <v>1</v>
      </c>
      <c r="J677" s="4">
        <v>2</v>
      </c>
      <c r="K677" s="4">
        <v>1</v>
      </c>
      <c r="L677" s="4">
        <v>3</v>
      </c>
      <c r="M677" s="4">
        <v>4</v>
      </c>
      <c r="N677" s="4">
        <f t="shared" si="57"/>
        <v>13</v>
      </c>
      <c r="O677" s="4">
        <f t="shared" si="58"/>
        <v>-1.1171477079796261</v>
      </c>
      <c r="P677" s="10">
        <f t="shared" si="59"/>
        <v>2.7657045840407477</v>
      </c>
    </row>
    <row r="678" spans="1:16" ht="15" customHeight="1" x14ac:dyDescent="0.2">
      <c r="A678" s="4">
        <v>13958</v>
      </c>
      <c r="B678" s="4">
        <v>0</v>
      </c>
      <c r="C678" s="4">
        <f t="shared" si="56"/>
        <v>32</v>
      </c>
      <c r="D678" s="4">
        <v>1987</v>
      </c>
      <c r="E678" s="9">
        <v>43767.7409722222</v>
      </c>
      <c r="F678" s="4" t="s">
        <v>359</v>
      </c>
      <c r="G678" s="4">
        <v>1</v>
      </c>
      <c r="H678" s="4">
        <v>2</v>
      </c>
      <c r="I678" s="4">
        <v>2</v>
      </c>
      <c r="J678" s="4">
        <v>1</v>
      </c>
      <c r="K678" s="4">
        <v>1</v>
      </c>
      <c r="L678" s="4">
        <v>4</v>
      </c>
      <c r="M678" s="4">
        <v>2</v>
      </c>
      <c r="N678" s="4">
        <f t="shared" si="57"/>
        <v>13</v>
      </c>
      <c r="O678" s="4">
        <f t="shared" si="58"/>
        <v>-1.1171477079796261</v>
      </c>
      <c r="P678" s="10">
        <f t="shared" si="59"/>
        <v>2.7657045840407477</v>
      </c>
    </row>
    <row r="679" spans="1:16" ht="15" customHeight="1" x14ac:dyDescent="0.2">
      <c r="A679" s="4">
        <v>15961</v>
      </c>
      <c r="B679" s="4">
        <v>0</v>
      </c>
      <c r="C679" s="4">
        <f t="shared" si="56"/>
        <v>31</v>
      </c>
      <c r="D679" s="4">
        <v>1988</v>
      </c>
      <c r="E679" s="9">
        <v>43768.9284722222</v>
      </c>
      <c r="F679" s="4" t="s">
        <v>448</v>
      </c>
      <c r="G679" s="4">
        <v>2</v>
      </c>
      <c r="H679" s="4">
        <v>4</v>
      </c>
      <c r="I679" s="4">
        <v>1</v>
      </c>
      <c r="J679" s="4">
        <v>1</v>
      </c>
      <c r="K679" s="4">
        <v>1</v>
      </c>
      <c r="L679" s="4">
        <v>3</v>
      </c>
      <c r="M679" s="4">
        <v>2</v>
      </c>
      <c r="N679" s="4">
        <f t="shared" si="57"/>
        <v>14</v>
      </c>
      <c r="O679" s="4">
        <f t="shared" si="58"/>
        <v>-0.9473684210526313</v>
      </c>
      <c r="P679" s="10">
        <f t="shared" si="59"/>
        <v>3.1052631578947372</v>
      </c>
    </row>
    <row r="680" spans="1:16" ht="15" customHeight="1" x14ac:dyDescent="0.2">
      <c r="A680" s="4">
        <v>14080</v>
      </c>
      <c r="B680" s="4">
        <v>0</v>
      </c>
      <c r="C680" s="4">
        <f t="shared" si="56"/>
        <v>28</v>
      </c>
      <c r="D680" s="4">
        <v>1991</v>
      </c>
      <c r="E680" s="9">
        <v>43767.777777777803</v>
      </c>
      <c r="G680" s="4">
        <v>4</v>
      </c>
      <c r="H680" s="4">
        <v>3</v>
      </c>
      <c r="I680" s="4">
        <v>1</v>
      </c>
      <c r="J680" s="4">
        <v>1</v>
      </c>
      <c r="K680" s="4">
        <v>1</v>
      </c>
      <c r="L680" s="4">
        <v>3</v>
      </c>
      <c r="M680" s="4">
        <v>1</v>
      </c>
      <c r="N680" s="4">
        <f t="shared" si="57"/>
        <v>14</v>
      </c>
      <c r="O680" s="4">
        <f t="shared" si="58"/>
        <v>-0.9473684210526313</v>
      </c>
      <c r="P680" s="10">
        <f t="shared" si="59"/>
        <v>3.1052631578947372</v>
      </c>
    </row>
    <row r="681" spans="1:16" ht="15" customHeight="1" x14ac:dyDescent="0.2">
      <c r="A681" s="4">
        <v>14938</v>
      </c>
      <c r="B681" s="4">
        <v>0</v>
      </c>
      <c r="C681" s="4">
        <f t="shared" si="56"/>
        <v>43</v>
      </c>
      <c r="D681" s="4">
        <v>1976</v>
      </c>
      <c r="E681" s="9">
        <v>43768.408333333296</v>
      </c>
      <c r="F681" s="4" t="s">
        <v>451</v>
      </c>
      <c r="G681" s="4">
        <v>1</v>
      </c>
      <c r="H681" s="4">
        <v>2</v>
      </c>
      <c r="I681" s="4">
        <v>3</v>
      </c>
      <c r="J681" s="4">
        <v>1</v>
      </c>
      <c r="K681" s="4">
        <v>1</v>
      </c>
      <c r="L681" s="4">
        <v>5</v>
      </c>
      <c r="M681" s="4">
        <v>1</v>
      </c>
      <c r="N681" s="4">
        <f t="shared" si="57"/>
        <v>14</v>
      </c>
      <c r="O681" s="4">
        <f t="shared" si="58"/>
        <v>-0.9473684210526313</v>
      </c>
      <c r="P681" s="10">
        <f t="shared" si="59"/>
        <v>3.1052631578947372</v>
      </c>
    </row>
    <row r="682" spans="1:16" ht="15" customHeight="1" x14ac:dyDescent="0.2">
      <c r="A682" s="4">
        <v>18278</v>
      </c>
      <c r="B682" s="4">
        <v>0</v>
      </c>
      <c r="C682" s="4">
        <f t="shared" si="56"/>
        <v>26</v>
      </c>
      <c r="D682" s="4">
        <v>1993</v>
      </c>
      <c r="E682" s="9">
        <v>43779.038888888899</v>
      </c>
      <c r="F682" s="4" t="s">
        <v>458</v>
      </c>
      <c r="G682" s="4">
        <v>2</v>
      </c>
      <c r="H682" s="4">
        <v>1</v>
      </c>
      <c r="I682" s="4">
        <v>1</v>
      </c>
      <c r="J682" s="4">
        <v>1</v>
      </c>
      <c r="K682" s="4">
        <v>2</v>
      </c>
      <c r="L682" s="4">
        <v>2</v>
      </c>
      <c r="M682" s="4">
        <v>5</v>
      </c>
      <c r="N682" s="4">
        <f t="shared" si="57"/>
        <v>14</v>
      </c>
      <c r="O682" s="4">
        <f t="shared" si="58"/>
        <v>-0.9473684210526313</v>
      </c>
      <c r="P682" s="10">
        <f t="shared" si="59"/>
        <v>3.1052631578947372</v>
      </c>
    </row>
    <row r="683" spans="1:16" ht="15" customHeight="1" x14ac:dyDescent="0.2">
      <c r="A683" s="4">
        <v>15988</v>
      </c>
      <c r="B683" s="4">
        <v>0</v>
      </c>
      <c r="C683" s="4">
        <f t="shared" si="56"/>
        <v>30</v>
      </c>
      <c r="D683" s="4">
        <v>1989</v>
      </c>
      <c r="E683" s="9">
        <v>43768.936805555597</v>
      </c>
      <c r="G683" s="4">
        <v>1</v>
      </c>
      <c r="H683" s="4">
        <v>4</v>
      </c>
      <c r="I683" s="4">
        <v>1</v>
      </c>
      <c r="J683" s="4">
        <v>1</v>
      </c>
      <c r="K683" s="4">
        <v>1</v>
      </c>
      <c r="L683" s="4">
        <v>4</v>
      </c>
      <c r="M683" s="4">
        <v>2</v>
      </c>
      <c r="N683" s="4">
        <f t="shared" si="57"/>
        <v>14</v>
      </c>
      <c r="O683" s="4">
        <f t="shared" si="58"/>
        <v>-0.9473684210526313</v>
      </c>
      <c r="P683" s="10">
        <f t="shared" si="59"/>
        <v>3.1052631578947372</v>
      </c>
    </row>
    <row r="684" spans="1:16" ht="15" customHeight="1" x14ac:dyDescent="0.2">
      <c r="A684" s="4">
        <v>14877</v>
      </c>
      <c r="B684" s="4">
        <v>0</v>
      </c>
      <c r="C684" s="4">
        <f t="shared" si="56"/>
        <v>37</v>
      </c>
      <c r="D684" s="4">
        <v>1982</v>
      </c>
      <c r="E684" s="9">
        <v>43768.396527777797</v>
      </c>
      <c r="F684" s="4" t="s">
        <v>459</v>
      </c>
      <c r="G684" s="4">
        <v>2</v>
      </c>
      <c r="H684" s="4">
        <v>2</v>
      </c>
      <c r="I684" s="4">
        <v>1</v>
      </c>
      <c r="J684" s="4">
        <v>2</v>
      </c>
      <c r="K684" s="4">
        <v>1</v>
      </c>
      <c r="L684" s="4">
        <v>5</v>
      </c>
      <c r="M684" s="4">
        <v>1</v>
      </c>
      <c r="N684" s="4">
        <f t="shared" si="57"/>
        <v>14</v>
      </c>
      <c r="O684" s="4">
        <f t="shared" si="58"/>
        <v>-0.9473684210526313</v>
      </c>
      <c r="P684" s="10">
        <f t="shared" si="59"/>
        <v>3.1052631578947372</v>
      </c>
    </row>
    <row r="685" spans="1:16" ht="15" customHeight="1" x14ac:dyDescent="0.2">
      <c r="A685" s="4">
        <v>16532</v>
      </c>
      <c r="B685" s="4">
        <v>0</v>
      </c>
      <c r="C685" s="4">
        <f t="shared" si="56"/>
        <v>27</v>
      </c>
      <c r="D685" s="4">
        <v>1992</v>
      </c>
      <c r="E685" s="9">
        <v>43769.814583333296</v>
      </c>
      <c r="F685" s="4" t="s">
        <v>359</v>
      </c>
      <c r="G685" s="4">
        <v>2</v>
      </c>
      <c r="H685" s="4">
        <v>2</v>
      </c>
      <c r="I685" s="4">
        <v>1</v>
      </c>
      <c r="J685" s="4">
        <v>1</v>
      </c>
      <c r="K685" s="4">
        <v>2</v>
      </c>
      <c r="L685" s="4">
        <v>4</v>
      </c>
      <c r="M685" s="4">
        <v>2</v>
      </c>
      <c r="N685" s="4">
        <f t="shared" si="57"/>
        <v>14</v>
      </c>
      <c r="O685" s="4">
        <f t="shared" si="58"/>
        <v>-0.9473684210526313</v>
      </c>
      <c r="P685" s="10">
        <f t="shared" si="59"/>
        <v>3.1052631578947372</v>
      </c>
    </row>
    <row r="686" spans="1:16" ht="15" customHeight="1" x14ac:dyDescent="0.2">
      <c r="A686" s="4">
        <v>14740</v>
      </c>
      <c r="B686" s="4">
        <v>0</v>
      </c>
      <c r="C686" s="4">
        <f t="shared" si="56"/>
        <v>34</v>
      </c>
      <c r="D686" s="4">
        <v>1985</v>
      </c>
      <c r="E686" s="9">
        <v>43768.347916666702</v>
      </c>
      <c r="F686" s="4" t="s">
        <v>361</v>
      </c>
      <c r="G686" s="4">
        <v>2</v>
      </c>
      <c r="H686" s="4">
        <v>3</v>
      </c>
      <c r="I686" s="4">
        <v>1</v>
      </c>
      <c r="J686" s="4">
        <v>1</v>
      </c>
      <c r="K686" s="4">
        <v>1</v>
      </c>
      <c r="L686" s="4">
        <v>5</v>
      </c>
      <c r="M686" s="4">
        <v>1</v>
      </c>
      <c r="N686" s="4">
        <f t="shared" si="57"/>
        <v>14</v>
      </c>
      <c r="O686" s="4">
        <f t="shared" si="58"/>
        <v>-0.9473684210526313</v>
      </c>
      <c r="P686" s="10">
        <f t="shared" si="59"/>
        <v>3.1052631578947372</v>
      </c>
    </row>
    <row r="687" spans="1:16" ht="15" customHeight="1" x14ac:dyDescent="0.2">
      <c r="A687" s="4">
        <v>14862</v>
      </c>
      <c r="B687" s="4">
        <v>0</v>
      </c>
      <c r="C687" s="4">
        <f t="shared" si="56"/>
        <v>27</v>
      </c>
      <c r="D687" s="4">
        <v>1992</v>
      </c>
      <c r="E687" s="9">
        <v>43768.395138888904</v>
      </c>
      <c r="F687" s="4" t="s">
        <v>454</v>
      </c>
      <c r="G687" s="4">
        <v>2</v>
      </c>
      <c r="H687" s="4">
        <v>3</v>
      </c>
      <c r="I687" s="4">
        <v>1</v>
      </c>
      <c r="J687" s="4">
        <v>2</v>
      </c>
      <c r="K687" s="4">
        <v>2</v>
      </c>
      <c r="L687" s="4">
        <v>4</v>
      </c>
      <c r="M687" s="4">
        <v>1</v>
      </c>
      <c r="N687" s="4">
        <f t="shared" si="57"/>
        <v>15</v>
      </c>
      <c r="O687" s="4">
        <f t="shared" si="58"/>
        <v>-0.77758913412563646</v>
      </c>
      <c r="P687" s="10">
        <f t="shared" si="59"/>
        <v>3.4448217317487271</v>
      </c>
    </row>
    <row r="688" spans="1:16" ht="15" customHeight="1" x14ac:dyDescent="0.2">
      <c r="A688" s="4">
        <v>14536</v>
      </c>
      <c r="B688" s="4">
        <v>0</v>
      </c>
      <c r="C688" s="4">
        <f t="shared" si="56"/>
        <v>41</v>
      </c>
      <c r="D688" s="4">
        <v>1978</v>
      </c>
      <c r="E688" s="9">
        <v>43767.945138888899</v>
      </c>
      <c r="F688" s="4" t="s">
        <v>359</v>
      </c>
      <c r="G688" s="4">
        <v>2</v>
      </c>
      <c r="H688" s="4">
        <v>4</v>
      </c>
      <c r="I688" s="4">
        <v>1</v>
      </c>
      <c r="J688" s="4">
        <v>1</v>
      </c>
      <c r="K688" s="4">
        <v>1</v>
      </c>
      <c r="L688" s="4">
        <v>5</v>
      </c>
      <c r="M688" s="4">
        <v>1</v>
      </c>
      <c r="N688" s="4">
        <f t="shared" si="57"/>
        <v>15</v>
      </c>
      <c r="O688" s="4">
        <f t="shared" si="58"/>
        <v>-0.77758913412563646</v>
      </c>
      <c r="P688" s="10">
        <f t="shared" si="59"/>
        <v>3.4448217317487271</v>
      </c>
    </row>
    <row r="689" spans="1:16" ht="15" customHeight="1" x14ac:dyDescent="0.2">
      <c r="A689" s="4">
        <v>16886</v>
      </c>
      <c r="B689" s="4">
        <v>0</v>
      </c>
      <c r="C689" s="4">
        <f t="shared" si="56"/>
        <v>49</v>
      </c>
      <c r="D689" s="4">
        <v>1970</v>
      </c>
      <c r="E689" s="9">
        <v>43778.528472222199</v>
      </c>
      <c r="F689" s="4" t="s">
        <v>452</v>
      </c>
      <c r="G689" s="4">
        <v>1</v>
      </c>
      <c r="H689" s="4">
        <v>1</v>
      </c>
      <c r="I689" s="4">
        <v>1</v>
      </c>
      <c r="J689" s="4">
        <v>3</v>
      </c>
      <c r="K689" s="4">
        <v>1</v>
      </c>
      <c r="L689" s="4">
        <v>4</v>
      </c>
      <c r="M689" s="4">
        <v>4</v>
      </c>
      <c r="N689" s="4">
        <f t="shared" si="57"/>
        <v>15</v>
      </c>
      <c r="O689" s="4">
        <f t="shared" si="58"/>
        <v>-0.77758913412563646</v>
      </c>
      <c r="P689" s="10">
        <f t="shared" si="59"/>
        <v>3.4448217317487271</v>
      </c>
    </row>
    <row r="690" spans="1:16" ht="15" customHeight="1" x14ac:dyDescent="0.2">
      <c r="A690" s="4">
        <v>18068</v>
      </c>
      <c r="B690" s="4">
        <v>0</v>
      </c>
      <c r="C690" s="4">
        <f t="shared" si="56"/>
        <v>39</v>
      </c>
      <c r="D690" s="4">
        <v>1980</v>
      </c>
      <c r="E690" s="9">
        <v>43776.9375</v>
      </c>
      <c r="F690" s="4" t="s">
        <v>361</v>
      </c>
      <c r="G690" s="4">
        <v>4</v>
      </c>
      <c r="H690" s="4">
        <v>2</v>
      </c>
      <c r="I690" s="4">
        <v>1</v>
      </c>
      <c r="J690" s="4">
        <v>1</v>
      </c>
      <c r="K690" s="4">
        <v>1</v>
      </c>
      <c r="L690" s="4">
        <v>3</v>
      </c>
      <c r="M690" s="4">
        <v>3</v>
      </c>
      <c r="N690" s="4">
        <f t="shared" si="57"/>
        <v>15</v>
      </c>
      <c r="O690" s="4">
        <f t="shared" si="58"/>
        <v>-0.77758913412563646</v>
      </c>
      <c r="P690" s="10">
        <f t="shared" si="59"/>
        <v>3.4448217317487271</v>
      </c>
    </row>
    <row r="691" spans="1:16" ht="15" customHeight="1" x14ac:dyDescent="0.2">
      <c r="A691" s="4">
        <v>16407</v>
      </c>
      <c r="B691" s="4">
        <v>0</v>
      </c>
      <c r="C691" s="4">
        <f t="shared" si="56"/>
        <v>36</v>
      </c>
      <c r="D691" s="4">
        <v>1983</v>
      </c>
      <c r="E691" s="9">
        <v>43769.6472222222</v>
      </c>
      <c r="F691" s="4" t="s">
        <v>449</v>
      </c>
      <c r="G691" s="4">
        <v>2</v>
      </c>
      <c r="H691" s="4">
        <v>4</v>
      </c>
      <c r="I691" s="4">
        <v>2</v>
      </c>
      <c r="J691" s="4">
        <v>2</v>
      </c>
      <c r="K691" s="4">
        <v>2</v>
      </c>
      <c r="L691" s="4">
        <v>2</v>
      </c>
      <c r="M691" s="4">
        <v>2</v>
      </c>
      <c r="N691" s="4">
        <f t="shared" si="57"/>
        <v>16</v>
      </c>
      <c r="O691" s="4">
        <f t="shared" si="58"/>
        <v>-0.60780984719864151</v>
      </c>
      <c r="P691" s="10">
        <f t="shared" si="59"/>
        <v>3.784380305602717</v>
      </c>
    </row>
    <row r="692" spans="1:16" ht="15" customHeight="1" x14ac:dyDescent="0.2">
      <c r="A692" s="4">
        <v>14654</v>
      </c>
      <c r="B692" s="4">
        <v>0</v>
      </c>
      <c r="C692" s="4">
        <f t="shared" si="56"/>
        <v>39</v>
      </c>
      <c r="D692" s="4">
        <v>1980</v>
      </c>
      <c r="E692" s="9">
        <v>43768.291666666701</v>
      </c>
      <c r="F692" s="4" t="s">
        <v>378</v>
      </c>
      <c r="G692" s="4">
        <v>1</v>
      </c>
      <c r="H692" s="4">
        <v>5</v>
      </c>
      <c r="I692" s="4">
        <v>1</v>
      </c>
      <c r="J692" s="4">
        <v>1</v>
      </c>
      <c r="K692" s="4">
        <v>1</v>
      </c>
      <c r="L692" s="4">
        <v>5</v>
      </c>
      <c r="M692" s="4">
        <v>2</v>
      </c>
      <c r="N692" s="4">
        <f t="shared" si="57"/>
        <v>16</v>
      </c>
      <c r="O692" s="4">
        <f t="shared" si="58"/>
        <v>-0.60780984719864151</v>
      </c>
      <c r="P692" s="10">
        <f t="shared" si="59"/>
        <v>3.784380305602717</v>
      </c>
    </row>
    <row r="693" spans="1:16" ht="15" customHeight="1" x14ac:dyDescent="0.2">
      <c r="A693" s="4">
        <v>18609</v>
      </c>
      <c r="B693" s="4">
        <v>0</v>
      </c>
      <c r="C693" s="4">
        <f t="shared" si="56"/>
        <v>40</v>
      </c>
      <c r="D693" s="4">
        <v>1979</v>
      </c>
      <c r="E693" s="9">
        <v>43780.521527777797</v>
      </c>
      <c r="F693" s="4" t="s">
        <v>457</v>
      </c>
      <c r="G693" s="4">
        <v>2</v>
      </c>
      <c r="H693" s="4">
        <v>1</v>
      </c>
      <c r="I693" s="4">
        <v>2</v>
      </c>
      <c r="J693" s="4">
        <v>4</v>
      </c>
      <c r="K693" s="4">
        <v>1</v>
      </c>
      <c r="L693" s="4">
        <v>5</v>
      </c>
      <c r="M693" s="4">
        <v>1</v>
      </c>
      <c r="N693" s="4">
        <f t="shared" si="57"/>
        <v>16</v>
      </c>
      <c r="O693" s="4">
        <f t="shared" si="58"/>
        <v>-0.60780984719864151</v>
      </c>
      <c r="P693" s="10">
        <f t="shared" si="59"/>
        <v>3.784380305602717</v>
      </c>
    </row>
    <row r="694" spans="1:16" ht="15" customHeight="1" x14ac:dyDescent="0.2">
      <c r="A694" s="4">
        <v>17253</v>
      </c>
      <c r="B694" s="4">
        <v>0</v>
      </c>
      <c r="C694" s="4">
        <f t="shared" si="56"/>
        <v>42</v>
      </c>
      <c r="D694" s="4">
        <v>1977</v>
      </c>
      <c r="E694" s="9">
        <v>43772.616666666698</v>
      </c>
      <c r="F694" s="4" t="s">
        <v>359</v>
      </c>
      <c r="G694" s="4">
        <v>1</v>
      </c>
      <c r="H694" s="4">
        <v>3</v>
      </c>
      <c r="I694" s="4">
        <v>4</v>
      </c>
      <c r="J694" s="4">
        <v>1</v>
      </c>
      <c r="K694" s="4">
        <v>1</v>
      </c>
      <c r="L694" s="4">
        <v>5</v>
      </c>
      <c r="M694" s="4">
        <v>1</v>
      </c>
      <c r="N694" s="4">
        <f t="shared" si="57"/>
        <v>16</v>
      </c>
      <c r="O694" s="4">
        <f t="shared" si="58"/>
        <v>-0.60780984719864151</v>
      </c>
      <c r="P694" s="10">
        <f t="shared" si="59"/>
        <v>3.784380305602717</v>
      </c>
    </row>
    <row r="695" spans="1:16" ht="15" customHeight="1" x14ac:dyDescent="0.2">
      <c r="A695" s="4">
        <v>17172</v>
      </c>
      <c r="B695" s="4">
        <v>0</v>
      </c>
      <c r="C695" s="4">
        <f t="shared" si="56"/>
        <v>29</v>
      </c>
      <c r="D695" s="4">
        <v>1990</v>
      </c>
      <c r="E695" s="9">
        <v>43771.895138888904</v>
      </c>
      <c r="G695" s="4">
        <v>2</v>
      </c>
      <c r="H695" s="4">
        <v>3</v>
      </c>
      <c r="I695" s="4">
        <v>1</v>
      </c>
      <c r="J695" s="4">
        <v>1</v>
      </c>
      <c r="K695" s="4">
        <v>1</v>
      </c>
      <c r="L695" s="4">
        <v>3</v>
      </c>
      <c r="M695" s="4">
        <v>5</v>
      </c>
      <c r="N695" s="4">
        <f t="shared" si="57"/>
        <v>16</v>
      </c>
      <c r="O695" s="4">
        <f t="shared" si="58"/>
        <v>-0.60780984719864151</v>
      </c>
      <c r="P695" s="10">
        <f t="shared" si="59"/>
        <v>3.784380305602717</v>
      </c>
    </row>
    <row r="696" spans="1:16" ht="15" customHeight="1" x14ac:dyDescent="0.2">
      <c r="A696" s="4">
        <v>17962</v>
      </c>
      <c r="B696" s="4">
        <v>0</v>
      </c>
      <c r="C696" s="4">
        <f t="shared" si="56"/>
        <v>45</v>
      </c>
      <c r="D696" s="4">
        <v>1974</v>
      </c>
      <c r="E696" s="9">
        <v>43776.517361111102</v>
      </c>
      <c r="F696" s="4" t="s">
        <v>359</v>
      </c>
      <c r="G696" s="4">
        <v>2</v>
      </c>
      <c r="H696" s="4">
        <v>4</v>
      </c>
      <c r="I696" s="4">
        <v>1</v>
      </c>
      <c r="J696" s="4">
        <v>1</v>
      </c>
      <c r="K696" s="4">
        <v>1</v>
      </c>
      <c r="L696" s="4">
        <v>4</v>
      </c>
      <c r="M696" s="4">
        <v>3</v>
      </c>
      <c r="N696" s="4">
        <f t="shared" si="57"/>
        <v>16</v>
      </c>
      <c r="O696" s="4">
        <f t="shared" si="58"/>
        <v>-0.60780984719864151</v>
      </c>
      <c r="P696" s="10">
        <f t="shared" si="59"/>
        <v>3.784380305602717</v>
      </c>
    </row>
    <row r="697" spans="1:16" ht="15" customHeight="1" x14ac:dyDescent="0.2">
      <c r="A697" s="4">
        <v>15575</v>
      </c>
      <c r="B697" s="4">
        <v>0</v>
      </c>
      <c r="C697" s="4">
        <f t="shared" si="56"/>
        <v>48</v>
      </c>
      <c r="D697" s="4">
        <v>1971</v>
      </c>
      <c r="E697" s="9">
        <v>43768.7097222222</v>
      </c>
      <c r="F697" s="4" t="s">
        <v>413</v>
      </c>
      <c r="G697" s="4">
        <v>3</v>
      </c>
      <c r="H697" s="4">
        <v>3</v>
      </c>
      <c r="I697" s="4">
        <v>1</v>
      </c>
      <c r="J697" s="4">
        <v>1</v>
      </c>
      <c r="K697" s="4">
        <v>1</v>
      </c>
      <c r="L697" s="4">
        <v>3</v>
      </c>
      <c r="M697" s="4">
        <v>4</v>
      </c>
      <c r="N697" s="4">
        <f t="shared" si="57"/>
        <v>16</v>
      </c>
      <c r="O697" s="4">
        <f t="shared" si="58"/>
        <v>-0.60780984719864151</v>
      </c>
      <c r="P697" s="10">
        <f t="shared" si="59"/>
        <v>3.784380305602717</v>
      </c>
    </row>
    <row r="698" spans="1:16" ht="15" customHeight="1" x14ac:dyDescent="0.2">
      <c r="A698" s="4">
        <v>17137</v>
      </c>
      <c r="B698" s="4">
        <v>0</v>
      </c>
      <c r="C698" s="4">
        <f t="shared" si="56"/>
        <v>48</v>
      </c>
      <c r="D698" s="4">
        <v>1971</v>
      </c>
      <c r="E698" s="9">
        <v>43781.711805555598</v>
      </c>
      <c r="F698" s="4" t="s">
        <v>461</v>
      </c>
      <c r="G698" s="4">
        <v>1</v>
      </c>
      <c r="H698" s="4">
        <v>3</v>
      </c>
      <c r="I698" s="4">
        <v>3</v>
      </c>
      <c r="J698" s="4">
        <v>2</v>
      </c>
      <c r="K698" s="4">
        <v>1</v>
      </c>
      <c r="L698" s="4">
        <v>5</v>
      </c>
      <c r="M698" s="4">
        <v>1</v>
      </c>
      <c r="N698" s="4">
        <f t="shared" si="57"/>
        <v>16</v>
      </c>
      <c r="O698" s="4">
        <f t="shared" si="58"/>
        <v>-0.60780984719864151</v>
      </c>
      <c r="P698" s="10">
        <f t="shared" si="59"/>
        <v>3.784380305602717</v>
      </c>
    </row>
    <row r="699" spans="1:16" ht="15" customHeight="1" x14ac:dyDescent="0.2">
      <c r="A699" s="4">
        <v>17397</v>
      </c>
      <c r="B699" s="4">
        <v>0</v>
      </c>
      <c r="C699" s="4">
        <f t="shared" si="56"/>
        <v>46</v>
      </c>
      <c r="D699" s="4">
        <v>1973</v>
      </c>
      <c r="E699" s="9">
        <v>43773.418055555601</v>
      </c>
      <c r="F699" s="4" t="s">
        <v>377</v>
      </c>
      <c r="G699" s="4">
        <v>3</v>
      </c>
      <c r="H699" s="4">
        <v>2</v>
      </c>
      <c r="I699" s="4">
        <v>3</v>
      </c>
      <c r="J699" s="4">
        <v>1</v>
      </c>
      <c r="K699" s="4">
        <v>1</v>
      </c>
      <c r="L699" s="4">
        <v>5</v>
      </c>
      <c r="M699" s="4">
        <v>1</v>
      </c>
      <c r="N699" s="4">
        <f t="shared" si="57"/>
        <v>16</v>
      </c>
      <c r="O699" s="4">
        <f t="shared" si="58"/>
        <v>-0.60780984719864151</v>
      </c>
      <c r="P699" s="10">
        <f t="shared" si="59"/>
        <v>3.784380305602717</v>
      </c>
    </row>
    <row r="700" spans="1:16" ht="15" customHeight="1" x14ac:dyDescent="0.2">
      <c r="A700" s="4">
        <v>18782</v>
      </c>
      <c r="B700" s="4">
        <v>0</v>
      </c>
      <c r="C700" s="4">
        <f t="shared" si="56"/>
        <v>26</v>
      </c>
      <c r="D700" s="4">
        <v>1993</v>
      </c>
      <c r="E700" s="9">
        <v>43780.863888888904</v>
      </c>
      <c r="F700" s="4" t="s">
        <v>361</v>
      </c>
      <c r="G700" s="4">
        <v>2</v>
      </c>
      <c r="H700" s="4">
        <v>2</v>
      </c>
      <c r="I700" s="4">
        <v>1</v>
      </c>
      <c r="J700" s="4">
        <v>2</v>
      </c>
      <c r="K700" s="4">
        <v>1</v>
      </c>
      <c r="L700" s="4">
        <v>4</v>
      </c>
      <c r="M700" s="4">
        <v>4</v>
      </c>
      <c r="N700" s="4">
        <f t="shared" si="57"/>
        <v>16</v>
      </c>
      <c r="O700" s="4">
        <f t="shared" si="58"/>
        <v>-0.60780984719864151</v>
      </c>
      <c r="P700" s="10">
        <f t="shared" si="59"/>
        <v>3.784380305602717</v>
      </c>
    </row>
    <row r="701" spans="1:16" ht="15" customHeight="1" x14ac:dyDescent="0.2">
      <c r="A701" s="4">
        <v>15178</v>
      </c>
      <c r="B701" s="4">
        <v>0</v>
      </c>
      <c r="C701" s="4">
        <f t="shared" si="56"/>
        <v>35</v>
      </c>
      <c r="D701" s="4">
        <v>1984</v>
      </c>
      <c r="E701" s="9">
        <v>43768.502083333296</v>
      </c>
      <c r="F701" s="4" t="s">
        <v>361</v>
      </c>
      <c r="G701" s="4">
        <v>1</v>
      </c>
      <c r="H701" s="4">
        <v>4</v>
      </c>
      <c r="I701" s="4">
        <v>2</v>
      </c>
      <c r="J701" s="4">
        <v>3</v>
      </c>
      <c r="K701" s="4">
        <v>1</v>
      </c>
      <c r="L701" s="4">
        <v>4</v>
      </c>
      <c r="M701" s="4">
        <v>1</v>
      </c>
      <c r="N701" s="4">
        <f t="shared" si="57"/>
        <v>16</v>
      </c>
      <c r="O701" s="4">
        <f t="shared" si="58"/>
        <v>-0.60780984719864151</v>
      </c>
      <c r="P701" s="10">
        <f t="shared" si="59"/>
        <v>3.784380305602717</v>
      </c>
    </row>
    <row r="702" spans="1:16" ht="15" customHeight="1" x14ac:dyDescent="0.2">
      <c r="A702" s="4">
        <v>15250</v>
      </c>
      <c r="B702" s="4">
        <v>0</v>
      </c>
      <c r="C702" s="4">
        <f t="shared" si="56"/>
        <v>40</v>
      </c>
      <c r="D702" s="4">
        <v>1979</v>
      </c>
      <c r="E702" s="9">
        <v>43768.536111111098</v>
      </c>
      <c r="F702" s="4" t="s">
        <v>464</v>
      </c>
      <c r="G702" s="4">
        <v>2</v>
      </c>
      <c r="H702" s="4">
        <v>3</v>
      </c>
      <c r="I702" s="4">
        <v>1</v>
      </c>
      <c r="J702" s="4">
        <v>1</v>
      </c>
      <c r="K702" s="4">
        <v>1</v>
      </c>
      <c r="L702" s="4">
        <v>4</v>
      </c>
      <c r="M702" s="4">
        <v>4</v>
      </c>
      <c r="N702" s="4">
        <f t="shared" si="57"/>
        <v>16</v>
      </c>
      <c r="O702" s="4">
        <f t="shared" si="58"/>
        <v>-0.60780984719864151</v>
      </c>
      <c r="P702" s="10">
        <f t="shared" si="59"/>
        <v>3.784380305602717</v>
      </c>
    </row>
    <row r="703" spans="1:16" ht="15" customHeight="1" x14ac:dyDescent="0.2">
      <c r="A703" s="4">
        <v>18696</v>
      </c>
      <c r="B703" s="4">
        <v>0</v>
      </c>
      <c r="C703" s="4">
        <f t="shared" si="56"/>
        <v>49</v>
      </c>
      <c r="D703" s="4">
        <v>1970</v>
      </c>
      <c r="E703" s="9">
        <v>43780.679166666698</v>
      </c>
      <c r="F703" s="4" t="s">
        <v>377</v>
      </c>
      <c r="G703" s="4">
        <v>2</v>
      </c>
      <c r="H703" s="4">
        <v>4</v>
      </c>
      <c r="I703" s="4">
        <v>2</v>
      </c>
      <c r="J703" s="4">
        <v>1</v>
      </c>
      <c r="K703" s="4">
        <v>1</v>
      </c>
      <c r="L703" s="4">
        <v>4</v>
      </c>
      <c r="M703" s="4">
        <v>2</v>
      </c>
      <c r="N703" s="4">
        <f t="shared" si="57"/>
        <v>16</v>
      </c>
      <c r="O703" s="4">
        <f t="shared" si="58"/>
        <v>-0.60780984719864151</v>
      </c>
      <c r="P703" s="10">
        <f t="shared" si="59"/>
        <v>3.784380305602717</v>
      </c>
    </row>
    <row r="704" spans="1:16" ht="15" customHeight="1" x14ac:dyDescent="0.2">
      <c r="A704" s="4">
        <v>18808</v>
      </c>
      <c r="B704" s="4">
        <v>0</v>
      </c>
      <c r="C704" s="4">
        <f t="shared" si="56"/>
        <v>30</v>
      </c>
      <c r="D704" s="4">
        <v>1989</v>
      </c>
      <c r="E704" s="9">
        <v>43780.910416666702</v>
      </c>
      <c r="F704" s="4" t="s">
        <v>468</v>
      </c>
      <c r="G704" s="4">
        <v>1</v>
      </c>
      <c r="H704" s="4">
        <v>1</v>
      </c>
      <c r="I704" s="4">
        <v>1</v>
      </c>
      <c r="J704" s="4">
        <v>4</v>
      </c>
      <c r="K704" s="4">
        <v>1</v>
      </c>
      <c r="L704" s="4">
        <v>5</v>
      </c>
      <c r="M704" s="4">
        <v>3</v>
      </c>
      <c r="N704" s="4">
        <f t="shared" si="57"/>
        <v>16</v>
      </c>
      <c r="O704" s="4">
        <f t="shared" si="58"/>
        <v>-0.60780984719864151</v>
      </c>
      <c r="P704" s="10">
        <f t="shared" si="59"/>
        <v>3.784380305602717</v>
      </c>
    </row>
    <row r="705" spans="1:16" ht="15" customHeight="1" x14ac:dyDescent="0.2">
      <c r="A705" s="4">
        <v>18914</v>
      </c>
      <c r="B705" s="4">
        <v>0</v>
      </c>
      <c r="C705" s="4">
        <f t="shared" si="56"/>
        <v>43</v>
      </c>
      <c r="D705" s="4">
        <v>1976</v>
      </c>
      <c r="E705" s="9">
        <v>43781.577083333301</v>
      </c>
      <c r="F705" s="4" t="s">
        <v>453</v>
      </c>
      <c r="G705" s="4">
        <v>1</v>
      </c>
      <c r="H705" s="4">
        <v>3</v>
      </c>
      <c r="I705" s="4">
        <v>4</v>
      </c>
      <c r="J705" s="4">
        <v>2</v>
      </c>
      <c r="K705" s="4">
        <v>1</v>
      </c>
      <c r="L705" s="4">
        <v>4</v>
      </c>
      <c r="M705" s="4">
        <v>2</v>
      </c>
      <c r="N705" s="4">
        <f t="shared" si="57"/>
        <v>17</v>
      </c>
      <c r="O705" s="4">
        <f t="shared" si="58"/>
        <v>-0.43803056027164661</v>
      </c>
      <c r="P705" s="10">
        <f t="shared" si="59"/>
        <v>4.1239388794567065</v>
      </c>
    </row>
    <row r="706" spans="1:16" ht="15" customHeight="1" x14ac:dyDescent="0.2">
      <c r="A706" s="4">
        <v>14821</v>
      </c>
      <c r="B706" s="4">
        <v>0</v>
      </c>
      <c r="C706" s="4">
        <f t="shared" si="56"/>
        <v>34</v>
      </c>
      <c r="D706" s="4">
        <v>1985</v>
      </c>
      <c r="E706" s="9">
        <v>43768.392361111102</v>
      </c>
      <c r="F706" s="4" t="s">
        <v>456</v>
      </c>
      <c r="G706" s="4">
        <v>2</v>
      </c>
      <c r="H706" s="4">
        <v>4</v>
      </c>
      <c r="I706" s="4">
        <v>1</v>
      </c>
      <c r="J706" s="4">
        <v>2</v>
      </c>
      <c r="K706" s="4">
        <v>1</v>
      </c>
      <c r="L706" s="4">
        <v>5</v>
      </c>
      <c r="M706" s="4">
        <v>2</v>
      </c>
      <c r="N706" s="4">
        <f t="shared" si="57"/>
        <v>17</v>
      </c>
      <c r="O706" s="4">
        <f t="shared" si="58"/>
        <v>-0.43803056027164661</v>
      </c>
      <c r="P706" s="10">
        <f t="shared" si="59"/>
        <v>4.1239388794567065</v>
      </c>
    </row>
    <row r="707" spans="1:16" ht="15" customHeight="1" x14ac:dyDescent="0.2">
      <c r="A707" s="4">
        <v>15160</v>
      </c>
      <c r="B707" s="4">
        <v>0</v>
      </c>
      <c r="C707" s="4">
        <f t="shared" si="56"/>
        <v>43</v>
      </c>
      <c r="D707" s="4">
        <v>1976</v>
      </c>
      <c r="E707" s="9">
        <v>43768.497222222199</v>
      </c>
      <c r="F707" s="4" t="s">
        <v>361</v>
      </c>
      <c r="G707" s="4">
        <v>4</v>
      </c>
      <c r="H707" s="4">
        <v>1</v>
      </c>
      <c r="I707" s="4">
        <v>2</v>
      </c>
      <c r="J707" s="4">
        <v>2</v>
      </c>
      <c r="K707" s="4">
        <v>2</v>
      </c>
      <c r="L707" s="4">
        <v>5</v>
      </c>
      <c r="M707" s="4">
        <v>1</v>
      </c>
      <c r="N707" s="4">
        <f t="shared" si="57"/>
        <v>17</v>
      </c>
      <c r="O707" s="4">
        <f t="shared" si="58"/>
        <v>-0.43803056027164661</v>
      </c>
      <c r="P707" s="10">
        <f t="shared" si="59"/>
        <v>4.1239388794567065</v>
      </c>
    </row>
    <row r="708" spans="1:16" ht="15" customHeight="1" x14ac:dyDescent="0.2">
      <c r="A708" s="4">
        <v>14883</v>
      </c>
      <c r="B708" s="4">
        <v>0</v>
      </c>
      <c r="C708" s="4">
        <f t="shared" si="56"/>
        <v>28</v>
      </c>
      <c r="D708" s="4">
        <v>1991</v>
      </c>
      <c r="E708" s="9">
        <v>43768.3972222222</v>
      </c>
      <c r="G708" s="4">
        <v>2</v>
      </c>
      <c r="H708" s="4">
        <v>2</v>
      </c>
      <c r="I708" s="4">
        <v>2</v>
      </c>
      <c r="J708" s="4">
        <v>4</v>
      </c>
      <c r="K708" s="4">
        <v>1</v>
      </c>
      <c r="L708" s="4">
        <v>4</v>
      </c>
      <c r="M708" s="4">
        <v>2</v>
      </c>
      <c r="N708" s="4">
        <f t="shared" si="57"/>
        <v>17</v>
      </c>
      <c r="O708" s="4">
        <f t="shared" si="58"/>
        <v>-0.43803056027164661</v>
      </c>
      <c r="P708" s="10">
        <f t="shared" si="59"/>
        <v>4.1239388794567065</v>
      </c>
    </row>
    <row r="709" spans="1:16" ht="15" customHeight="1" x14ac:dyDescent="0.2">
      <c r="A709" s="4">
        <v>14027</v>
      </c>
      <c r="B709" s="4">
        <v>0</v>
      </c>
      <c r="C709" s="4">
        <f t="shared" si="56"/>
        <v>29</v>
      </c>
      <c r="D709" s="4">
        <v>1990</v>
      </c>
      <c r="E709" s="9">
        <v>43767.753472222197</v>
      </c>
      <c r="G709" s="4">
        <v>1</v>
      </c>
      <c r="H709" s="4">
        <v>1</v>
      </c>
      <c r="I709" s="4">
        <v>1</v>
      </c>
      <c r="J709" s="4">
        <v>4</v>
      </c>
      <c r="K709" s="4">
        <v>1</v>
      </c>
      <c r="L709" s="4">
        <v>5</v>
      </c>
      <c r="M709" s="4">
        <v>4</v>
      </c>
      <c r="N709" s="4">
        <f t="shared" si="57"/>
        <v>17</v>
      </c>
      <c r="O709" s="4">
        <f t="shared" si="58"/>
        <v>-0.43803056027164661</v>
      </c>
      <c r="P709" s="10">
        <f t="shared" si="59"/>
        <v>4.1239388794567065</v>
      </c>
    </row>
    <row r="710" spans="1:16" ht="15" customHeight="1" x14ac:dyDescent="0.2">
      <c r="A710" s="4">
        <v>14980</v>
      </c>
      <c r="B710" s="4">
        <v>0</v>
      </c>
      <c r="C710" s="4">
        <f t="shared" si="56"/>
        <v>40</v>
      </c>
      <c r="D710" s="4">
        <v>1979</v>
      </c>
      <c r="E710" s="9">
        <v>43768.423611111102</v>
      </c>
      <c r="F710" s="4" t="s">
        <v>462</v>
      </c>
      <c r="G710" s="4">
        <v>4</v>
      </c>
      <c r="H710" s="4">
        <v>1</v>
      </c>
      <c r="I710" s="4">
        <v>1</v>
      </c>
      <c r="J710" s="4">
        <v>1</v>
      </c>
      <c r="K710" s="4">
        <v>1</v>
      </c>
      <c r="L710" s="4">
        <v>5</v>
      </c>
      <c r="M710" s="4">
        <v>4</v>
      </c>
      <c r="N710" s="4">
        <f t="shared" si="57"/>
        <v>17</v>
      </c>
      <c r="O710" s="4">
        <f t="shared" si="58"/>
        <v>-0.43803056027164661</v>
      </c>
      <c r="P710" s="10">
        <f t="shared" si="59"/>
        <v>4.1239388794567065</v>
      </c>
    </row>
    <row r="711" spans="1:16" ht="15" customHeight="1" x14ac:dyDescent="0.2">
      <c r="A711" s="4">
        <v>18280</v>
      </c>
      <c r="B711" s="4">
        <v>0</v>
      </c>
      <c r="C711" s="4">
        <f t="shared" si="56"/>
        <v>27</v>
      </c>
      <c r="D711" s="4">
        <v>1992</v>
      </c>
      <c r="E711" s="9">
        <v>43779.181250000001</v>
      </c>
      <c r="F711" s="4" t="s">
        <v>359</v>
      </c>
      <c r="G711" s="4">
        <v>3</v>
      </c>
      <c r="H711" s="4">
        <v>4</v>
      </c>
      <c r="I711" s="4">
        <v>2</v>
      </c>
      <c r="J711" s="4">
        <v>1</v>
      </c>
      <c r="K711" s="4">
        <v>1</v>
      </c>
      <c r="L711" s="4">
        <v>4</v>
      </c>
      <c r="M711" s="4">
        <v>2</v>
      </c>
      <c r="N711" s="4">
        <f t="shared" si="57"/>
        <v>17</v>
      </c>
      <c r="O711" s="4">
        <f t="shared" si="58"/>
        <v>-0.43803056027164661</v>
      </c>
      <c r="P711" s="10">
        <f t="shared" si="59"/>
        <v>4.1239388794567065</v>
      </c>
    </row>
    <row r="712" spans="1:16" ht="15" customHeight="1" x14ac:dyDescent="0.2">
      <c r="A712" s="4">
        <v>16172</v>
      </c>
      <c r="B712" s="4">
        <v>0</v>
      </c>
      <c r="C712" s="4">
        <f t="shared" si="56"/>
        <v>43</v>
      </c>
      <c r="D712" s="4">
        <v>1976</v>
      </c>
      <c r="E712" s="9">
        <v>43769.423611111102</v>
      </c>
      <c r="F712" s="4" t="s">
        <v>359</v>
      </c>
      <c r="G712" s="4">
        <v>4</v>
      </c>
      <c r="H712" s="4">
        <v>4</v>
      </c>
      <c r="I712" s="4">
        <v>1</v>
      </c>
      <c r="J712" s="4">
        <v>2</v>
      </c>
      <c r="K712" s="4">
        <v>1</v>
      </c>
      <c r="L712" s="4">
        <v>4</v>
      </c>
      <c r="M712" s="4">
        <v>1</v>
      </c>
      <c r="N712" s="4">
        <f t="shared" si="57"/>
        <v>17</v>
      </c>
      <c r="O712" s="4">
        <f t="shared" si="58"/>
        <v>-0.43803056027164661</v>
      </c>
      <c r="P712" s="10">
        <f t="shared" si="59"/>
        <v>4.1239388794567065</v>
      </c>
    </row>
    <row r="713" spans="1:16" ht="15" customHeight="1" x14ac:dyDescent="0.2">
      <c r="A713" s="4">
        <v>16745</v>
      </c>
      <c r="B713" s="4">
        <v>0</v>
      </c>
      <c r="C713" s="4">
        <f t="shared" si="56"/>
        <v>26</v>
      </c>
      <c r="D713" s="4">
        <v>1993</v>
      </c>
      <c r="E713" s="9">
        <v>43770.447916666701</v>
      </c>
      <c r="F713" s="4" t="s">
        <v>361</v>
      </c>
      <c r="G713" s="4">
        <v>1</v>
      </c>
      <c r="H713" s="4">
        <v>2</v>
      </c>
      <c r="I713" s="4">
        <v>1</v>
      </c>
      <c r="J713" s="4">
        <v>4</v>
      </c>
      <c r="K713" s="4">
        <v>1</v>
      </c>
      <c r="L713" s="4">
        <v>4</v>
      </c>
      <c r="M713" s="4">
        <v>4</v>
      </c>
      <c r="N713" s="4">
        <f t="shared" si="57"/>
        <v>17</v>
      </c>
      <c r="O713" s="4">
        <f t="shared" si="58"/>
        <v>-0.43803056027164661</v>
      </c>
      <c r="P713" s="10">
        <f t="shared" si="59"/>
        <v>4.1239388794567065</v>
      </c>
    </row>
    <row r="714" spans="1:16" ht="15" customHeight="1" x14ac:dyDescent="0.2">
      <c r="A714" s="4">
        <v>15974</v>
      </c>
      <c r="B714" s="4">
        <v>0</v>
      </c>
      <c r="C714" s="4">
        <f t="shared" si="56"/>
        <v>31</v>
      </c>
      <c r="D714" s="4">
        <v>1988</v>
      </c>
      <c r="E714" s="9">
        <v>43768.932638888902</v>
      </c>
      <c r="F714" s="4" t="s">
        <v>377</v>
      </c>
      <c r="G714" s="4">
        <v>1</v>
      </c>
      <c r="H714" s="4">
        <v>3</v>
      </c>
      <c r="I714" s="4">
        <v>4</v>
      </c>
      <c r="J714" s="4">
        <v>1</v>
      </c>
      <c r="K714" s="4">
        <v>3</v>
      </c>
      <c r="L714" s="4">
        <v>4</v>
      </c>
      <c r="M714" s="4">
        <v>2</v>
      </c>
      <c r="N714" s="4">
        <f t="shared" si="57"/>
        <v>18</v>
      </c>
      <c r="O714" s="4">
        <f t="shared" si="58"/>
        <v>-0.26825127334465165</v>
      </c>
      <c r="P714" s="10">
        <f t="shared" si="59"/>
        <v>4.4634974533106968</v>
      </c>
    </row>
    <row r="715" spans="1:16" ht="15" customHeight="1" x14ac:dyDescent="0.2">
      <c r="A715" s="4">
        <v>14947</v>
      </c>
      <c r="B715" s="4">
        <v>0</v>
      </c>
      <c r="C715" s="4">
        <f t="shared" si="56"/>
        <v>40</v>
      </c>
      <c r="D715" s="4">
        <v>1979</v>
      </c>
      <c r="E715" s="9">
        <v>43768.413194444503</v>
      </c>
      <c r="F715" s="4" t="s">
        <v>463</v>
      </c>
      <c r="G715" s="4">
        <v>4</v>
      </c>
      <c r="H715" s="4">
        <v>2</v>
      </c>
      <c r="I715" s="4">
        <v>1</v>
      </c>
      <c r="J715" s="4">
        <v>4</v>
      </c>
      <c r="K715" s="4">
        <v>1</v>
      </c>
      <c r="L715" s="4">
        <v>4</v>
      </c>
      <c r="M715" s="4">
        <v>2</v>
      </c>
      <c r="N715" s="4">
        <f t="shared" si="57"/>
        <v>18</v>
      </c>
      <c r="O715" s="4">
        <f t="shared" si="58"/>
        <v>-0.26825127334465165</v>
      </c>
      <c r="P715" s="10">
        <f t="shared" si="59"/>
        <v>4.4634974533106968</v>
      </c>
    </row>
    <row r="716" spans="1:16" ht="15" customHeight="1" x14ac:dyDescent="0.2">
      <c r="A716" s="4">
        <v>13607</v>
      </c>
      <c r="B716" s="4">
        <v>0</v>
      </c>
      <c r="C716" s="4">
        <f t="shared" si="56"/>
        <v>27</v>
      </c>
      <c r="D716" s="4">
        <v>1992</v>
      </c>
      <c r="E716" s="9">
        <v>43767.561805555597</v>
      </c>
      <c r="F716" s="4" t="s">
        <v>378</v>
      </c>
      <c r="G716" s="4">
        <v>3</v>
      </c>
      <c r="H716" s="4">
        <v>4</v>
      </c>
      <c r="I716" s="4">
        <v>2</v>
      </c>
      <c r="J716" s="4">
        <v>2</v>
      </c>
      <c r="K716" s="4">
        <v>1</v>
      </c>
      <c r="L716" s="4">
        <v>5</v>
      </c>
      <c r="M716" s="4">
        <v>1</v>
      </c>
      <c r="N716" s="4">
        <f t="shared" si="57"/>
        <v>18</v>
      </c>
      <c r="O716" s="4">
        <f t="shared" si="58"/>
        <v>-0.26825127334465165</v>
      </c>
      <c r="P716" s="10">
        <f t="shared" si="59"/>
        <v>4.4634974533106968</v>
      </c>
    </row>
    <row r="717" spans="1:16" ht="15" customHeight="1" x14ac:dyDescent="0.2">
      <c r="A717" s="4">
        <v>16765</v>
      </c>
      <c r="B717" s="4">
        <v>0</v>
      </c>
      <c r="C717" s="4">
        <f t="shared" si="56"/>
        <v>33</v>
      </c>
      <c r="D717" s="4">
        <v>1986</v>
      </c>
      <c r="E717" s="9">
        <v>43770.550694444399</v>
      </c>
      <c r="G717" s="4">
        <v>2</v>
      </c>
      <c r="H717" s="4">
        <v>3</v>
      </c>
      <c r="I717" s="4">
        <v>3</v>
      </c>
      <c r="J717" s="4">
        <v>1</v>
      </c>
      <c r="K717" s="4">
        <v>3</v>
      </c>
      <c r="L717" s="4">
        <v>4</v>
      </c>
      <c r="M717" s="4">
        <v>2</v>
      </c>
      <c r="N717" s="4">
        <f t="shared" si="57"/>
        <v>18</v>
      </c>
      <c r="O717" s="4">
        <f t="shared" si="58"/>
        <v>-0.26825127334465165</v>
      </c>
      <c r="P717" s="10">
        <f t="shared" si="59"/>
        <v>4.4634974533106968</v>
      </c>
    </row>
    <row r="718" spans="1:16" ht="15" customHeight="1" x14ac:dyDescent="0.2">
      <c r="A718" s="4">
        <v>14426</v>
      </c>
      <c r="B718" s="4">
        <v>0</v>
      </c>
      <c r="C718" s="4">
        <f t="shared" si="56"/>
        <v>50</v>
      </c>
      <c r="D718" s="4">
        <v>1969</v>
      </c>
      <c r="E718" s="9">
        <v>43767.8930555556</v>
      </c>
      <c r="G718" s="4">
        <v>2</v>
      </c>
      <c r="H718" s="4">
        <v>2</v>
      </c>
      <c r="I718" s="4">
        <v>1</v>
      </c>
      <c r="J718" s="4">
        <v>2</v>
      </c>
      <c r="K718" s="4">
        <v>1</v>
      </c>
      <c r="L718" s="4">
        <v>5</v>
      </c>
      <c r="M718" s="4">
        <v>5</v>
      </c>
      <c r="N718" s="4">
        <f t="shared" si="57"/>
        <v>18</v>
      </c>
      <c r="O718" s="4">
        <f t="shared" si="58"/>
        <v>-0.26825127334465165</v>
      </c>
      <c r="P718" s="10">
        <f t="shared" si="59"/>
        <v>4.4634974533106968</v>
      </c>
    </row>
    <row r="719" spans="1:16" ht="15" customHeight="1" x14ac:dyDescent="0.2">
      <c r="A719" s="4">
        <v>14032</v>
      </c>
      <c r="B719" s="4">
        <v>0</v>
      </c>
      <c r="C719" s="4">
        <f t="shared" ref="C719:C782" si="60">(2019-D719)</f>
        <v>42</v>
      </c>
      <c r="D719" s="4">
        <v>1977</v>
      </c>
      <c r="E719" s="9">
        <v>43767.762499999997</v>
      </c>
      <c r="F719" s="4" t="s">
        <v>378</v>
      </c>
      <c r="G719" s="4">
        <v>3</v>
      </c>
      <c r="H719" s="4">
        <v>4</v>
      </c>
      <c r="I719" s="4">
        <v>2</v>
      </c>
      <c r="J719" s="4">
        <v>1</v>
      </c>
      <c r="K719" s="4">
        <v>2</v>
      </c>
      <c r="L719" s="4">
        <v>5</v>
      </c>
      <c r="M719" s="4">
        <v>1</v>
      </c>
      <c r="N719" s="4">
        <f t="shared" ref="N719:N782" si="61">SUM(G719:M719)</f>
        <v>18</v>
      </c>
      <c r="O719" s="4">
        <f t="shared" ref="O719:O782" si="62">(N719-19.58)/5.89</f>
        <v>-0.26825127334465165</v>
      </c>
      <c r="P719" s="10">
        <f t="shared" ref="P719:P782" si="63">(O719*2)+5</f>
        <v>4.4634974533106968</v>
      </c>
    </row>
    <row r="720" spans="1:16" ht="15" customHeight="1" x14ac:dyDescent="0.2">
      <c r="A720" s="4">
        <v>14105</v>
      </c>
      <c r="B720" s="4">
        <v>0</v>
      </c>
      <c r="C720" s="4">
        <f t="shared" si="60"/>
        <v>31</v>
      </c>
      <c r="D720" s="4">
        <v>1988</v>
      </c>
      <c r="E720" s="9">
        <v>43767.804861111101</v>
      </c>
      <c r="F720" s="4" t="s">
        <v>359</v>
      </c>
      <c r="G720" s="4">
        <v>2</v>
      </c>
      <c r="H720" s="4">
        <v>3</v>
      </c>
      <c r="I720" s="4">
        <v>2</v>
      </c>
      <c r="J720" s="4">
        <v>2</v>
      </c>
      <c r="K720" s="4">
        <v>2</v>
      </c>
      <c r="L720" s="4">
        <v>4</v>
      </c>
      <c r="M720" s="4">
        <v>3</v>
      </c>
      <c r="N720" s="4">
        <f t="shared" si="61"/>
        <v>18</v>
      </c>
      <c r="O720" s="4">
        <f t="shared" si="62"/>
        <v>-0.26825127334465165</v>
      </c>
      <c r="P720" s="10">
        <f t="shared" si="63"/>
        <v>4.4634974533106968</v>
      </c>
    </row>
    <row r="721" spans="1:16" ht="15" customHeight="1" x14ac:dyDescent="0.2">
      <c r="A721" s="4">
        <v>13648</v>
      </c>
      <c r="B721" s="4">
        <v>0</v>
      </c>
      <c r="C721" s="4">
        <f t="shared" si="60"/>
        <v>29</v>
      </c>
      <c r="D721" s="4">
        <v>1990</v>
      </c>
      <c r="E721" s="9">
        <v>43767.604166666701</v>
      </c>
      <c r="F721" s="4" t="s">
        <v>417</v>
      </c>
      <c r="G721" s="4">
        <v>5</v>
      </c>
      <c r="H721" s="4">
        <v>4</v>
      </c>
      <c r="I721" s="4">
        <v>1</v>
      </c>
      <c r="J721" s="4">
        <v>2</v>
      </c>
      <c r="K721" s="4">
        <v>1</v>
      </c>
      <c r="L721" s="4">
        <v>5</v>
      </c>
      <c r="M721" s="4">
        <v>1</v>
      </c>
      <c r="N721" s="4">
        <f t="shared" si="61"/>
        <v>19</v>
      </c>
      <c r="O721" s="4">
        <f t="shared" si="62"/>
        <v>-9.8471986417656768E-2</v>
      </c>
      <c r="P721" s="10">
        <f t="shared" si="63"/>
        <v>4.8030560271646863</v>
      </c>
    </row>
    <row r="722" spans="1:16" ht="15" customHeight="1" x14ac:dyDescent="0.2">
      <c r="A722" s="4">
        <v>14341</v>
      </c>
      <c r="B722" s="4">
        <v>0</v>
      </c>
      <c r="C722" s="4">
        <f t="shared" si="60"/>
        <v>28</v>
      </c>
      <c r="D722" s="4">
        <v>1991</v>
      </c>
      <c r="E722" s="9">
        <v>43767.894444444399</v>
      </c>
      <c r="F722" s="4" t="s">
        <v>413</v>
      </c>
      <c r="G722" s="4">
        <v>4</v>
      </c>
      <c r="H722" s="4">
        <v>2</v>
      </c>
      <c r="I722" s="4">
        <v>1</v>
      </c>
      <c r="J722" s="4">
        <v>4</v>
      </c>
      <c r="K722" s="4">
        <v>1</v>
      </c>
      <c r="L722" s="4">
        <v>5</v>
      </c>
      <c r="M722" s="4">
        <v>2</v>
      </c>
      <c r="N722" s="4">
        <f t="shared" si="61"/>
        <v>19</v>
      </c>
      <c r="O722" s="4">
        <f t="shared" si="62"/>
        <v>-9.8471986417656768E-2</v>
      </c>
      <c r="P722" s="10">
        <f t="shared" si="63"/>
        <v>4.8030560271646863</v>
      </c>
    </row>
    <row r="723" spans="1:16" ht="15" customHeight="1" x14ac:dyDescent="0.2">
      <c r="A723" s="4">
        <v>17210</v>
      </c>
      <c r="B723" s="4">
        <v>0</v>
      </c>
      <c r="C723" s="4">
        <f t="shared" si="60"/>
        <v>34</v>
      </c>
      <c r="D723" s="4">
        <v>1985</v>
      </c>
      <c r="E723" s="9">
        <v>43772.342361111099</v>
      </c>
      <c r="F723" s="4" t="s">
        <v>359</v>
      </c>
      <c r="G723" s="4">
        <v>4</v>
      </c>
      <c r="H723" s="4">
        <v>5</v>
      </c>
      <c r="I723" s="4">
        <v>1</v>
      </c>
      <c r="J723" s="4">
        <v>1</v>
      </c>
      <c r="K723" s="4">
        <v>1</v>
      </c>
      <c r="L723" s="4">
        <v>5</v>
      </c>
      <c r="M723" s="4">
        <v>2</v>
      </c>
      <c r="N723" s="4">
        <f t="shared" si="61"/>
        <v>19</v>
      </c>
      <c r="O723" s="4">
        <f t="shared" si="62"/>
        <v>-9.8471986417656768E-2</v>
      </c>
      <c r="P723" s="10">
        <f t="shared" si="63"/>
        <v>4.8030560271646863</v>
      </c>
    </row>
    <row r="724" spans="1:16" ht="15" customHeight="1" x14ac:dyDescent="0.2">
      <c r="A724" s="4">
        <v>15865</v>
      </c>
      <c r="B724" s="4">
        <v>0</v>
      </c>
      <c r="C724" s="4">
        <f t="shared" si="60"/>
        <v>29</v>
      </c>
      <c r="D724" s="4">
        <v>1990</v>
      </c>
      <c r="E724" s="9">
        <v>43768.897916666698</v>
      </c>
      <c r="F724" s="4" t="s">
        <v>473</v>
      </c>
      <c r="G724" s="4">
        <v>2</v>
      </c>
      <c r="H724" s="4">
        <v>4</v>
      </c>
      <c r="I724" s="4">
        <v>2</v>
      </c>
      <c r="J724" s="4">
        <v>4</v>
      </c>
      <c r="K724" s="4">
        <v>1</v>
      </c>
      <c r="L724" s="4">
        <v>4</v>
      </c>
      <c r="M724" s="4">
        <v>2</v>
      </c>
      <c r="N724" s="4">
        <f t="shared" si="61"/>
        <v>19</v>
      </c>
      <c r="O724" s="4">
        <f t="shared" si="62"/>
        <v>-9.8471986417656768E-2</v>
      </c>
      <c r="P724" s="10">
        <f t="shared" si="63"/>
        <v>4.8030560271646863</v>
      </c>
    </row>
    <row r="725" spans="1:16" ht="15" customHeight="1" x14ac:dyDescent="0.2">
      <c r="A725" s="4">
        <v>17924</v>
      </c>
      <c r="B725" s="4">
        <v>0</v>
      </c>
      <c r="C725" s="4">
        <f t="shared" si="60"/>
        <v>39</v>
      </c>
      <c r="D725" s="4">
        <v>1980</v>
      </c>
      <c r="E725" s="9">
        <v>43776.297222222202</v>
      </c>
      <c r="F725" s="4" t="s">
        <v>474</v>
      </c>
      <c r="G725" s="4">
        <v>2</v>
      </c>
      <c r="H725" s="4">
        <v>5</v>
      </c>
      <c r="I725" s="4">
        <v>2</v>
      </c>
      <c r="J725" s="4">
        <v>2</v>
      </c>
      <c r="K725" s="4">
        <v>1</v>
      </c>
      <c r="L725" s="4">
        <v>5</v>
      </c>
      <c r="M725" s="4">
        <v>2</v>
      </c>
      <c r="N725" s="4">
        <f t="shared" si="61"/>
        <v>19</v>
      </c>
      <c r="O725" s="4">
        <f t="shared" si="62"/>
        <v>-9.8471986417656768E-2</v>
      </c>
      <c r="P725" s="10">
        <f t="shared" si="63"/>
        <v>4.8030560271646863</v>
      </c>
    </row>
    <row r="726" spans="1:16" ht="15" customHeight="1" x14ac:dyDescent="0.2">
      <c r="A726" s="4">
        <v>17185</v>
      </c>
      <c r="B726" s="4">
        <v>0</v>
      </c>
      <c r="C726" s="4">
        <f t="shared" si="60"/>
        <v>43</v>
      </c>
      <c r="D726" s="4">
        <v>1976</v>
      </c>
      <c r="E726" s="9">
        <v>43771.961111111101</v>
      </c>
      <c r="F726" s="4" t="s">
        <v>359</v>
      </c>
      <c r="G726" s="4">
        <v>4</v>
      </c>
      <c r="H726" s="4">
        <v>5</v>
      </c>
      <c r="I726" s="4">
        <v>3</v>
      </c>
      <c r="J726" s="4">
        <v>1</v>
      </c>
      <c r="K726" s="4">
        <v>1</v>
      </c>
      <c r="L726" s="4">
        <v>5</v>
      </c>
      <c r="M726" s="4">
        <v>1</v>
      </c>
      <c r="N726" s="4">
        <f t="shared" si="61"/>
        <v>20</v>
      </c>
      <c r="O726" s="4">
        <f t="shared" si="62"/>
        <v>7.1307300509338159E-2</v>
      </c>
      <c r="P726" s="10">
        <f t="shared" si="63"/>
        <v>5.1426146010186766</v>
      </c>
    </row>
    <row r="727" spans="1:16" ht="15" customHeight="1" x14ac:dyDescent="0.2">
      <c r="A727" s="4">
        <v>17334</v>
      </c>
      <c r="B727" s="4">
        <v>0</v>
      </c>
      <c r="C727" s="4">
        <f t="shared" si="60"/>
        <v>34</v>
      </c>
      <c r="D727" s="4">
        <v>1985</v>
      </c>
      <c r="E727" s="9">
        <v>43772.9</v>
      </c>
      <c r="F727" s="4" t="s">
        <v>378</v>
      </c>
      <c r="G727" s="4">
        <v>3</v>
      </c>
      <c r="H727" s="4">
        <v>5</v>
      </c>
      <c r="I727" s="4">
        <v>5</v>
      </c>
      <c r="J727" s="4">
        <v>1</v>
      </c>
      <c r="K727" s="4">
        <v>1</v>
      </c>
      <c r="L727" s="4">
        <v>4</v>
      </c>
      <c r="M727" s="4">
        <v>1</v>
      </c>
      <c r="N727" s="4">
        <f t="shared" si="61"/>
        <v>20</v>
      </c>
      <c r="O727" s="4">
        <f t="shared" si="62"/>
        <v>7.1307300509338159E-2</v>
      </c>
      <c r="P727" s="10">
        <f t="shared" si="63"/>
        <v>5.1426146010186766</v>
      </c>
    </row>
    <row r="728" spans="1:16" ht="15" customHeight="1" x14ac:dyDescent="0.2">
      <c r="A728" s="4">
        <v>17180</v>
      </c>
      <c r="B728" s="4">
        <v>0</v>
      </c>
      <c r="C728" s="4">
        <f t="shared" si="60"/>
        <v>29</v>
      </c>
      <c r="D728" s="4">
        <v>1990</v>
      </c>
      <c r="E728" s="9">
        <v>43771.941666666702</v>
      </c>
      <c r="G728" s="4">
        <v>3</v>
      </c>
      <c r="H728" s="4">
        <v>4</v>
      </c>
      <c r="I728" s="4">
        <v>2</v>
      </c>
      <c r="J728" s="4">
        <v>4</v>
      </c>
      <c r="K728" s="4">
        <v>2</v>
      </c>
      <c r="L728" s="4">
        <v>3</v>
      </c>
      <c r="M728" s="4">
        <v>2</v>
      </c>
      <c r="N728" s="4">
        <f t="shared" si="61"/>
        <v>20</v>
      </c>
      <c r="O728" s="4">
        <f t="shared" si="62"/>
        <v>7.1307300509338159E-2</v>
      </c>
      <c r="P728" s="10">
        <f t="shared" si="63"/>
        <v>5.1426146010186766</v>
      </c>
    </row>
    <row r="729" spans="1:16" ht="15" customHeight="1" x14ac:dyDescent="0.2">
      <c r="A729" s="4">
        <v>19011</v>
      </c>
      <c r="B729" s="4">
        <v>0</v>
      </c>
      <c r="C729" s="4">
        <f t="shared" si="60"/>
        <v>28</v>
      </c>
      <c r="D729" s="4">
        <v>1991</v>
      </c>
      <c r="E729" s="9">
        <v>43782.624305555597</v>
      </c>
      <c r="F729" s="4" t="s">
        <v>378</v>
      </c>
      <c r="G729" s="4">
        <v>3</v>
      </c>
      <c r="H729" s="4">
        <v>4</v>
      </c>
      <c r="I729" s="4">
        <v>3</v>
      </c>
      <c r="J729" s="4">
        <v>1</v>
      </c>
      <c r="K729" s="4">
        <v>1</v>
      </c>
      <c r="L729" s="4">
        <v>4</v>
      </c>
      <c r="M729" s="4">
        <v>4</v>
      </c>
      <c r="N729" s="4">
        <f t="shared" si="61"/>
        <v>20</v>
      </c>
      <c r="O729" s="4">
        <f t="shared" si="62"/>
        <v>7.1307300509338159E-2</v>
      </c>
      <c r="P729" s="10">
        <f t="shared" si="63"/>
        <v>5.1426146010186766</v>
      </c>
    </row>
    <row r="730" spans="1:16" ht="15" customHeight="1" x14ac:dyDescent="0.2">
      <c r="A730" s="4">
        <v>13952</v>
      </c>
      <c r="B730" s="4">
        <v>0</v>
      </c>
      <c r="C730" s="4">
        <f t="shared" si="60"/>
        <v>48</v>
      </c>
      <c r="D730" s="4">
        <v>1971</v>
      </c>
      <c r="E730" s="9">
        <v>43767.734722222202</v>
      </c>
      <c r="F730" s="4" t="s">
        <v>417</v>
      </c>
      <c r="G730" s="4">
        <v>3</v>
      </c>
      <c r="H730" s="4">
        <v>3</v>
      </c>
      <c r="I730" s="4">
        <v>4</v>
      </c>
      <c r="J730" s="4">
        <v>3</v>
      </c>
      <c r="K730" s="4">
        <v>1</v>
      </c>
      <c r="L730" s="4">
        <v>4</v>
      </c>
      <c r="M730" s="4">
        <v>2</v>
      </c>
      <c r="N730" s="4">
        <f t="shared" si="61"/>
        <v>20</v>
      </c>
      <c r="O730" s="4">
        <f t="shared" si="62"/>
        <v>7.1307300509338159E-2</v>
      </c>
      <c r="P730" s="10">
        <f t="shared" si="63"/>
        <v>5.1426146010186766</v>
      </c>
    </row>
    <row r="731" spans="1:16" ht="15" customHeight="1" x14ac:dyDescent="0.2">
      <c r="A731" s="4">
        <v>16766</v>
      </c>
      <c r="B731" s="4">
        <v>0</v>
      </c>
      <c r="C731" s="4">
        <f t="shared" si="60"/>
        <v>34</v>
      </c>
      <c r="D731" s="4">
        <v>1985</v>
      </c>
      <c r="E731" s="9">
        <v>43770.548611111102</v>
      </c>
      <c r="F731" s="4" t="s">
        <v>469</v>
      </c>
      <c r="G731" s="4">
        <v>2</v>
      </c>
      <c r="H731" s="4">
        <v>4</v>
      </c>
      <c r="I731" s="4">
        <v>3</v>
      </c>
      <c r="J731" s="4">
        <v>2</v>
      </c>
      <c r="K731" s="4">
        <v>2</v>
      </c>
      <c r="L731" s="4">
        <v>5</v>
      </c>
      <c r="M731" s="4">
        <v>2</v>
      </c>
      <c r="N731" s="4">
        <f t="shared" si="61"/>
        <v>20</v>
      </c>
      <c r="O731" s="4">
        <f t="shared" si="62"/>
        <v>7.1307300509338159E-2</v>
      </c>
      <c r="P731" s="10">
        <f t="shared" si="63"/>
        <v>5.1426146010186766</v>
      </c>
    </row>
    <row r="732" spans="1:16" ht="15" customHeight="1" x14ac:dyDescent="0.2">
      <c r="A732" s="4">
        <v>17499</v>
      </c>
      <c r="B732" s="4">
        <v>0</v>
      </c>
      <c r="C732" s="4">
        <f t="shared" si="60"/>
        <v>27</v>
      </c>
      <c r="D732" s="4">
        <v>1992</v>
      </c>
      <c r="E732" s="9">
        <v>43773.663194444402</v>
      </c>
      <c r="F732" s="4" t="s">
        <v>471</v>
      </c>
      <c r="G732" s="4">
        <v>4</v>
      </c>
      <c r="H732" s="4">
        <v>4</v>
      </c>
      <c r="I732" s="4">
        <v>2</v>
      </c>
      <c r="J732" s="4">
        <v>3</v>
      </c>
      <c r="K732" s="4">
        <v>1</v>
      </c>
      <c r="L732" s="4">
        <v>4</v>
      </c>
      <c r="M732" s="4">
        <v>2</v>
      </c>
      <c r="N732" s="4">
        <f t="shared" si="61"/>
        <v>20</v>
      </c>
      <c r="O732" s="4">
        <f t="shared" si="62"/>
        <v>7.1307300509338159E-2</v>
      </c>
      <c r="P732" s="10">
        <f t="shared" si="63"/>
        <v>5.1426146010186766</v>
      </c>
    </row>
    <row r="733" spans="1:16" ht="15" customHeight="1" x14ac:dyDescent="0.2">
      <c r="A733" s="4">
        <v>14971</v>
      </c>
      <c r="B733" s="4">
        <v>0</v>
      </c>
      <c r="C733" s="4">
        <f t="shared" si="60"/>
        <v>32</v>
      </c>
      <c r="D733" s="4">
        <v>1987</v>
      </c>
      <c r="E733" s="9">
        <v>43768.420833333301</v>
      </c>
      <c r="G733" s="4">
        <v>1</v>
      </c>
      <c r="H733" s="4">
        <v>5</v>
      </c>
      <c r="I733" s="4">
        <v>5</v>
      </c>
      <c r="J733" s="4">
        <v>1</v>
      </c>
      <c r="K733" s="4">
        <v>1</v>
      </c>
      <c r="L733" s="4">
        <v>5</v>
      </c>
      <c r="M733" s="4">
        <v>2</v>
      </c>
      <c r="N733" s="4">
        <f t="shared" si="61"/>
        <v>20</v>
      </c>
      <c r="O733" s="4">
        <f t="shared" si="62"/>
        <v>7.1307300509338159E-2</v>
      </c>
      <c r="P733" s="10">
        <f t="shared" si="63"/>
        <v>5.1426146010186766</v>
      </c>
    </row>
    <row r="734" spans="1:16" ht="15" customHeight="1" x14ac:dyDescent="0.2">
      <c r="A734" s="4">
        <v>14741</v>
      </c>
      <c r="B734" s="4">
        <v>0</v>
      </c>
      <c r="C734" s="4">
        <f t="shared" si="60"/>
        <v>26</v>
      </c>
      <c r="D734" s="4">
        <v>1993</v>
      </c>
      <c r="E734" s="9">
        <v>43768.346527777801</v>
      </c>
      <c r="F734" s="4" t="s">
        <v>377</v>
      </c>
      <c r="G734" s="4">
        <v>4</v>
      </c>
      <c r="H734" s="4">
        <v>2</v>
      </c>
      <c r="I734" s="4">
        <v>2</v>
      </c>
      <c r="J734" s="4">
        <v>3</v>
      </c>
      <c r="K734" s="4">
        <v>2</v>
      </c>
      <c r="L734" s="4">
        <v>5</v>
      </c>
      <c r="M734" s="4">
        <v>2</v>
      </c>
      <c r="N734" s="4">
        <f t="shared" si="61"/>
        <v>20</v>
      </c>
      <c r="O734" s="4">
        <f t="shared" si="62"/>
        <v>7.1307300509338159E-2</v>
      </c>
      <c r="P734" s="10">
        <f t="shared" si="63"/>
        <v>5.1426146010186766</v>
      </c>
    </row>
    <row r="735" spans="1:16" ht="15" customHeight="1" x14ac:dyDescent="0.2">
      <c r="A735" s="4">
        <v>17380</v>
      </c>
      <c r="B735" s="4">
        <v>0</v>
      </c>
      <c r="C735" s="4">
        <f t="shared" si="60"/>
        <v>45</v>
      </c>
      <c r="D735" s="4">
        <v>1974</v>
      </c>
      <c r="E735" s="9">
        <v>43773.368750000001</v>
      </c>
      <c r="F735" s="4" t="s">
        <v>417</v>
      </c>
      <c r="G735" s="4">
        <v>2</v>
      </c>
      <c r="H735" s="4">
        <v>5</v>
      </c>
      <c r="I735" s="4">
        <v>5</v>
      </c>
      <c r="J735" s="4">
        <v>1</v>
      </c>
      <c r="K735" s="4">
        <v>1</v>
      </c>
      <c r="L735" s="4">
        <v>5</v>
      </c>
      <c r="M735" s="4">
        <v>1</v>
      </c>
      <c r="N735" s="4">
        <f t="shared" si="61"/>
        <v>20</v>
      </c>
      <c r="O735" s="4">
        <f t="shared" si="62"/>
        <v>7.1307300509338159E-2</v>
      </c>
      <c r="P735" s="10">
        <f t="shared" si="63"/>
        <v>5.1426146010186766</v>
      </c>
    </row>
    <row r="736" spans="1:16" ht="15" customHeight="1" x14ac:dyDescent="0.2">
      <c r="A736" s="4">
        <v>14142</v>
      </c>
      <c r="B736" s="4">
        <v>0</v>
      </c>
      <c r="C736" s="4">
        <f t="shared" si="60"/>
        <v>30</v>
      </c>
      <c r="D736" s="4">
        <v>1989</v>
      </c>
      <c r="E736" s="9">
        <v>43767.901388888902</v>
      </c>
      <c r="F736" s="4" t="s">
        <v>361</v>
      </c>
      <c r="G736" s="4">
        <v>3</v>
      </c>
      <c r="H736" s="4">
        <v>4</v>
      </c>
      <c r="I736" s="4">
        <v>2</v>
      </c>
      <c r="J736" s="4">
        <v>4</v>
      </c>
      <c r="K736" s="4">
        <v>2</v>
      </c>
      <c r="L736" s="4">
        <v>4</v>
      </c>
      <c r="M736" s="4">
        <v>2</v>
      </c>
      <c r="N736" s="4">
        <f t="shared" si="61"/>
        <v>21</v>
      </c>
      <c r="O736" s="4">
        <f t="shared" si="62"/>
        <v>0.24108658743633307</v>
      </c>
      <c r="P736" s="10">
        <f t="shared" si="63"/>
        <v>5.4821731748726661</v>
      </c>
    </row>
    <row r="737" spans="1:16" ht="15" customHeight="1" x14ac:dyDescent="0.2">
      <c r="A737" s="4">
        <v>18309</v>
      </c>
      <c r="B737" s="4">
        <v>0</v>
      </c>
      <c r="C737" s="4">
        <f t="shared" si="60"/>
        <v>36</v>
      </c>
      <c r="D737" s="4">
        <v>1983</v>
      </c>
      <c r="E737" s="9">
        <v>43779.509722222203</v>
      </c>
      <c r="G737" s="4">
        <v>4</v>
      </c>
      <c r="H737" s="4">
        <v>4</v>
      </c>
      <c r="I737" s="4">
        <v>1</v>
      </c>
      <c r="J737" s="4">
        <v>5</v>
      </c>
      <c r="K737" s="4">
        <v>1</v>
      </c>
      <c r="L737" s="4">
        <v>5</v>
      </c>
      <c r="M737" s="4">
        <v>1</v>
      </c>
      <c r="N737" s="4">
        <f t="shared" si="61"/>
        <v>21</v>
      </c>
      <c r="O737" s="4">
        <f t="shared" si="62"/>
        <v>0.24108658743633307</v>
      </c>
      <c r="P737" s="10">
        <f t="shared" si="63"/>
        <v>5.4821731748726661</v>
      </c>
    </row>
    <row r="738" spans="1:16" ht="15" customHeight="1" x14ac:dyDescent="0.2">
      <c r="A738" s="4">
        <v>17473</v>
      </c>
      <c r="B738" s="4">
        <v>0</v>
      </c>
      <c r="C738" s="4">
        <f t="shared" si="60"/>
        <v>36</v>
      </c>
      <c r="D738" s="4">
        <v>1983</v>
      </c>
      <c r="E738" s="9">
        <v>43773.583333333299</v>
      </c>
      <c r="F738" s="4" t="s">
        <v>465</v>
      </c>
      <c r="G738" s="4">
        <v>4</v>
      </c>
      <c r="H738" s="4">
        <v>2</v>
      </c>
      <c r="I738" s="4">
        <v>2</v>
      </c>
      <c r="J738" s="4">
        <v>4</v>
      </c>
      <c r="K738" s="4">
        <v>2</v>
      </c>
      <c r="L738" s="4">
        <v>5</v>
      </c>
      <c r="M738" s="4">
        <v>2</v>
      </c>
      <c r="N738" s="4">
        <f t="shared" si="61"/>
        <v>21</v>
      </c>
      <c r="O738" s="4">
        <f t="shared" si="62"/>
        <v>0.24108658743633307</v>
      </c>
      <c r="P738" s="10">
        <f t="shared" si="63"/>
        <v>5.4821731748726661</v>
      </c>
    </row>
    <row r="739" spans="1:16" ht="15" customHeight="1" x14ac:dyDescent="0.2">
      <c r="A739" s="4">
        <v>15678</v>
      </c>
      <c r="B739" s="4">
        <v>0</v>
      </c>
      <c r="C739" s="4">
        <f t="shared" si="60"/>
        <v>26</v>
      </c>
      <c r="D739" s="4">
        <v>1993</v>
      </c>
      <c r="E739" s="9">
        <v>43768.774305555598</v>
      </c>
      <c r="F739" s="4" t="s">
        <v>470</v>
      </c>
      <c r="G739" s="4">
        <v>2</v>
      </c>
      <c r="H739" s="4">
        <v>4</v>
      </c>
      <c r="I739" s="4">
        <v>2</v>
      </c>
      <c r="J739" s="4">
        <v>5</v>
      </c>
      <c r="K739" s="4">
        <v>2</v>
      </c>
      <c r="L739" s="4">
        <v>5</v>
      </c>
      <c r="M739" s="4">
        <v>1</v>
      </c>
      <c r="N739" s="4">
        <f t="shared" si="61"/>
        <v>21</v>
      </c>
      <c r="O739" s="4">
        <f t="shared" si="62"/>
        <v>0.24108658743633307</v>
      </c>
      <c r="P739" s="10">
        <f t="shared" si="63"/>
        <v>5.4821731748726661</v>
      </c>
    </row>
    <row r="740" spans="1:16" ht="15" customHeight="1" x14ac:dyDescent="0.2">
      <c r="A740" s="4">
        <v>18917</v>
      </c>
      <c r="B740" s="4">
        <v>0</v>
      </c>
      <c r="C740" s="4">
        <f t="shared" si="60"/>
        <v>48</v>
      </c>
      <c r="D740" s="4">
        <v>1971</v>
      </c>
      <c r="E740" s="9">
        <v>43781.637499999997</v>
      </c>
      <c r="F740" s="4" t="s">
        <v>361</v>
      </c>
      <c r="G740" s="4">
        <v>5</v>
      </c>
      <c r="H740" s="4">
        <v>4</v>
      </c>
      <c r="I740" s="4">
        <v>4</v>
      </c>
      <c r="J740" s="4">
        <v>1</v>
      </c>
      <c r="K740" s="4">
        <v>1</v>
      </c>
      <c r="L740" s="4">
        <v>4</v>
      </c>
      <c r="M740" s="4">
        <v>2</v>
      </c>
      <c r="N740" s="4">
        <f t="shared" si="61"/>
        <v>21</v>
      </c>
      <c r="O740" s="4">
        <f t="shared" si="62"/>
        <v>0.24108658743633307</v>
      </c>
      <c r="P740" s="10">
        <f t="shared" si="63"/>
        <v>5.4821731748726661</v>
      </c>
    </row>
    <row r="741" spans="1:16" ht="15" customHeight="1" x14ac:dyDescent="0.2">
      <c r="A741" s="4">
        <v>16187</v>
      </c>
      <c r="B741" s="4">
        <v>0</v>
      </c>
      <c r="C741" s="4">
        <f t="shared" si="60"/>
        <v>43</v>
      </c>
      <c r="D741" s="4">
        <v>1976</v>
      </c>
      <c r="E741" s="9">
        <v>43769.434722222199</v>
      </c>
      <c r="F741" s="4" t="s">
        <v>481</v>
      </c>
      <c r="G741" s="4">
        <v>5</v>
      </c>
      <c r="H741" s="4">
        <v>2</v>
      </c>
      <c r="I741" s="4">
        <v>3</v>
      </c>
      <c r="J741" s="4">
        <v>3</v>
      </c>
      <c r="K741" s="4">
        <v>2</v>
      </c>
      <c r="L741" s="4">
        <v>5</v>
      </c>
      <c r="M741" s="4">
        <v>1</v>
      </c>
      <c r="N741" s="4">
        <f t="shared" si="61"/>
        <v>21</v>
      </c>
      <c r="O741" s="4">
        <f t="shared" si="62"/>
        <v>0.24108658743633307</v>
      </c>
      <c r="P741" s="10">
        <f t="shared" si="63"/>
        <v>5.4821731748726661</v>
      </c>
    </row>
    <row r="742" spans="1:16" ht="15" customHeight="1" x14ac:dyDescent="0.2">
      <c r="A742" s="4">
        <v>14922</v>
      </c>
      <c r="B742" s="4">
        <v>0</v>
      </c>
      <c r="C742" s="4">
        <f t="shared" si="60"/>
        <v>33</v>
      </c>
      <c r="D742" s="4">
        <v>1986</v>
      </c>
      <c r="E742" s="9">
        <v>43768.729166666701</v>
      </c>
      <c r="F742" s="4" t="s">
        <v>483</v>
      </c>
      <c r="G742" s="4">
        <v>4</v>
      </c>
      <c r="H742" s="4">
        <v>5</v>
      </c>
      <c r="I742" s="4">
        <v>4</v>
      </c>
      <c r="J742" s="4">
        <v>1</v>
      </c>
      <c r="K742" s="4">
        <v>1</v>
      </c>
      <c r="L742" s="4">
        <v>5</v>
      </c>
      <c r="M742" s="4">
        <v>1</v>
      </c>
      <c r="N742" s="4">
        <f t="shared" si="61"/>
        <v>21</v>
      </c>
      <c r="O742" s="4">
        <f t="shared" si="62"/>
        <v>0.24108658743633307</v>
      </c>
      <c r="P742" s="10">
        <f t="shared" si="63"/>
        <v>5.4821731748726661</v>
      </c>
    </row>
    <row r="743" spans="1:16" ht="15" customHeight="1" x14ac:dyDescent="0.2">
      <c r="A743" s="4">
        <v>16080</v>
      </c>
      <c r="B743" s="4">
        <v>0</v>
      </c>
      <c r="C743" s="4">
        <f t="shared" si="60"/>
        <v>26</v>
      </c>
      <c r="D743" s="4">
        <v>1993</v>
      </c>
      <c r="E743" s="9">
        <v>43769.2</v>
      </c>
      <c r="G743" s="4">
        <v>5</v>
      </c>
      <c r="H743" s="4">
        <v>2</v>
      </c>
      <c r="I743" s="4">
        <v>3</v>
      </c>
      <c r="J743" s="4">
        <v>2</v>
      </c>
      <c r="K743" s="4">
        <v>2</v>
      </c>
      <c r="L743" s="4">
        <v>5</v>
      </c>
      <c r="M743" s="4">
        <v>2</v>
      </c>
      <c r="N743" s="4">
        <f t="shared" si="61"/>
        <v>21</v>
      </c>
      <c r="O743" s="4">
        <f t="shared" si="62"/>
        <v>0.24108658743633307</v>
      </c>
      <c r="P743" s="10">
        <f t="shared" si="63"/>
        <v>5.4821731748726661</v>
      </c>
    </row>
    <row r="744" spans="1:16" ht="15" customHeight="1" x14ac:dyDescent="0.2">
      <c r="A744" s="4">
        <v>15128</v>
      </c>
      <c r="B744" s="4">
        <v>0</v>
      </c>
      <c r="C744" s="4">
        <f t="shared" si="60"/>
        <v>34</v>
      </c>
      <c r="D744" s="4">
        <v>1985</v>
      </c>
      <c r="E744" s="9">
        <v>43768.478472222203</v>
      </c>
      <c r="G744" s="4">
        <v>5</v>
      </c>
      <c r="H744" s="4">
        <v>5</v>
      </c>
      <c r="I744" s="4">
        <v>2</v>
      </c>
      <c r="J744" s="4">
        <v>3</v>
      </c>
      <c r="K744" s="4">
        <v>1</v>
      </c>
      <c r="L744" s="4">
        <v>4</v>
      </c>
      <c r="M744" s="4">
        <v>2</v>
      </c>
      <c r="N744" s="4">
        <f t="shared" si="61"/>
        <v>22</v>
      </c>
      <c r="O744" s="4">
        <f t="shared" si="62"/>
        <v>0.410865874363328</v>
      </c>
      <c r="P744" s="10">
        <f t="shared" si="63"/>
        <v>5.8217317487266556</v>
      </c>
    </row>
    <row r="745" spans="1:16" ht="15" customHeight="1" x14ac:dyDescent="0.2">
      <c r="A745" s="4">
        <v>14471</v>
      </c>
      <c r="B745" s="4">
        <v>0</v>
      </c>
      <c r="C745" s="4">
        <f t="shared" si="60"/>
        <v>32</v>
      </c>
      <c r="D745" s="4">
        <v>1987</v>
      </c>
      <c r="E745" s="9">
        <v>43767.913888888899</v>
      </c>
      <c r="F745" s="4" t="s">
        <v>466</v>
      </c>
      <c r="G745" s="4">
        <v>2</v>
      </c>
      <c r="H745" s="4">
        <v>5</v>
      </c>
      <c r="I745" s="4">
        <v>5</v>
      </c>
      <c r="J745" s="4">
        <v>3</v>
      </c>
      <c r="K745" s="4">
        <v>1</v>
      </c>
      <c r="L745" s="4">
        <v>5</v>
      </c>
      <c r="M745" s="4">
        <v>1</v>
      </c>
      <c r="N745" s="4">
        <f t="shared" si="61"/>
        <v>22</v>
      </c>
      <c r="O745" s="4">
        <f t="shared" si="62"/>
        <v>0.410865874363328</v>
      </c>
      <c r="P745" s="10">
        <f t="shared" si="63"/>
        <v>5.8217317487266556</v>
      </c>
    </row>
    <row r="746" spans="1:16" ht="15" customHeight="1" x14ac:dyDescent="0.2">
      <c r="A746" s="4">
        <v>14968</v>
      </c>
      <c r="B746" s="4">
        <v>0</v>
      </c>
      <c r="C746" s="4">
        <f t="shared" si="60"/>
        <v>42</v>
      </c>
      <c r="D746" s="4">
        <v>1977</v>
      </c>
      <c r="E746" s="9">
        <v>43768.4194444444</v>
      </c>
      <c r="F746" s="4" t="s">
        <v>408</v>
      </c>
      <c r="G746" s="4">
        <v>2</v>
      </c>
      <c r="H746" s="4">
        <v>2</v>
      </c>
      <c r="I746" s="4">
        <v>4</v>
      </c>
      <c r="J746" s="4">
        <v>4</v>
      </c>
      <c r="K746" s="4">
        <v>1</v>
      </c>
      <c r="L746" s="4">
        <v>4</v>
      </c>
      <c r="M746" s="4">
        <v>5</v>
      </c>
      <c r="N746" s="4">
        <f t="shared" si="61"/>
        <v>22</v>
      </c>
      <c r="O746" s="4">
        <f t="shared" si="62"/>
        <v>0.410865874363328</v>
      </c>
      <c r="P746" s="10">
        <f t="shared" si="63"/>
        <v>5.8217317487266556</v>
      </c>
    </row>
    <row r="747" spans="1:16" ht="15" customHeight="1" x14ac:dyDescent="0.2">
      <c r="A747" s="4">
        <v>14908</v>
      </c>
      <c r="B747" s="4">
        <v>0</v>
      </c>
      <c r="C747" s="4">
        <f t="shared" si="60"/>
        <v>27</v>
      </c>
      <c r="D747" s="4">
        <v>1992</v>
      </c>
      <c r="E747" s="9">
        <v>43768.417361111096</v>
      </c>
      <c r="F747" s="4" t="s">
        <v>443</v>
      </c>
      <c r="G747" s="4">
        <v>4</v>
      </c>
      <c r="H747" s="4">
        <v>4</v>
      </c>
      <c r="I747" s="4">
        <v>5</v>
      </c>
      <c r="J747" s="4">
        <v>2</v>
      </c>
      <c r="K747" s="4">
        <v>1</v>
      </c>
      <c r="L747" s="4">
        <v>5</v>
      </c>
      <c r="M747" s="4">
        <v>1</v>
      </c>
      <c r="N747" s="4">
        <f t="shared" si="61"/>
        <v>22</v>
      </c>
      <c r="O747" s="4">
        <f t="shared" si="62"/>
        <v>0.410865874363328</v>
      </c>
      <c r="P747" s="10">
        <f t="shared" si="63"/>
        <v>5.8217317487266556</v>
      </c>
    </row>
    <row r="748" spans="1:16" ht="15" customHeight="1" x14ac:dyDescent="0.2">
      <c r="A748" s="4">
        <v>14786</v>
      </c>
      <c r="B748" s="4">
        <v>0</v>
      </c>
      <c r="C748" s="4">
        <f t="shared" si="60"/>
        <v>28</v>
      </c>
      <c r="D748" s="4">
        <v>1991</v>
      </c>
      <c r="E748" s="9">
        <v>43768.376388888901</v>
      </c>
      <c r="G748" s="4">
        <v>1</v>
      </c>
      <c r="H748" s="4">
        <v>3</v>
      </c>
      <c r="I748" s="4">
        <v>5</v>
      </c>
      <c r="J748" s="4">
        <v>4</v>
      </c>
      <c r="K748" s="4">
        <v>2</v>
      </c>
      <c r="L748" s="4">
        <v>5</v>
      </c>
      <c r="M748" s="4">
        <v>2</v>
      </c>
      <c r="N748" s="4">
        <f t="shared" si="61"/>
        <v>22</v>
      </c>
      <c r="O748" s="4">
        <f t="shared" si="62"/>
        <v>0.410865874363328</v>
      </c>
      <c r="P748" s="10">
        <f t="shared" si="63"/>
        <v>5.8217317487266556</v>
      </c>
    </row>
    <row r="749" spans="1:16" ht="15" customHeight="1" x14ac:dyDescent="0.2">
      <c r="A749" s="4">
        <v>13384</v>
      </c>
      <c r="B749" s="4">
        <v>0</v>
      </c>
      <c r="C749" s="4">
        <f t="shared" si="60"/>
        <v>30</v>
      </c>
      <c r="D749" s="4">
        <v>1989</v>
      </c>
      <c r="E749" s="9">
        <v>43767.40625</v>
      </c>
      <c r="F749" s="4" t="s">
        <v>476</v>
      </c>
      <c r="G749" s="4">
        <v>4</v>
      </c>
      <c r="H749" s="4">
        <v>5</v>
      </c>
      <c r="I749" s="4">
        <v>5</v>
      </c>
      <c r="J749" s="4">
        <v>1</v>
      </c>
      <c r="K749" s="4">
        <v>1</v>
      </c>
      <c r="L749" s="4">
        <v>5</v>
      </c>
      <c r="M749" s="4">
        <v>1</v>
      </c>
      <c r="N749" s="4">
        <f t="shared" si="61"/>
        <v>22</v>
      </c>
      <c r="O749" s="4">
        <f t="shared" si="62"/>
        <v>0.410865874363328</v>
      </c>
      <c r="P749" s="10">
        <f t="shared" si="63"/>
        <v>5.8217317487266556</v>
      </c>
    </row>
    <row r="750" spans="1:16" ht="15" customHeight="1" x14ac:dyDescent="0.2">
      <c r="A750" s="4">
        <v>17629</v>
      </c>
      <c r="B750" s="4">
        <v>0</v>
      </c>
      <c r="C750" s="4">
        <f t="shared" si="60"/>
        <v>32</v>
      </c>
      <c r="D750" s="4">
        <v>1987</v>
      </c>
      <c r="E750" s="9">
        <v>43775.691666666702</v>
      </c>
      <c r="F750" s="4" t="s">
        <v>378</v>
      </c>
      <c r="G750" s="4">
        <v>4</v>
      </c>
      <c r="H750" s="4">
        <v>4</v>
      </c>
      <c r="I750" s="4">
        <v>4</v>
      </c>
      <c r="J750" s="4">
        <v>2</v>
      </c>
      <c r="K750" s="4">
        <v>2</v>
      </c>
      <c r="L750" s="4">
        <v>4</v>
      </c>
      <c r="M750" s="4">
        <v>2</v>
      </c>
      <c r="N750" s="4">
        <f t="shared" si="61"/>
        <v>22</v>
      </c>
      <c r="O750" s="4">
        <f t="shared" si="62"/>
        <v>0.410865874363328</v>
      </c>
      <c r="P750" s="10">
        <f t="shared" si="63"/>
        <v>5.8217317487266556</v>
      </c>
    </row>
    <row r="751" spans="1:16" ht="15" customHeight="1" x14ac:dyDescent="0.2">
      <c r="A751" s="4">
        <v>14380</v>
      </c>
      <c r="B751" s="4">
        <v>0</v>
      </c>
      <c r="C751" s="4">
        <f t="shared" si="60"/>
        <v>49</v>
      </c>
      <c r="D751" s="4">
        <v>1970</v>
      </c>
      <c r="E751" s="9">
        <v>43767.8881944444</v>
      </c>
      <c r="F751" s="4" t="s">
        <v>377</v>
      </c>
      <c r="G751" s="4">
        <v>5</v>
      </c>
      <c r="H751" s="4">
        <v>4</v>
      </c>
      <c r="I751" s="4">
        <v>1</v>
      </c>
      <c r="J751" s="4">
        <v>4</v>
      </c>
      <c r="K751" s="4">
        <v>2</v>
      </c>
      <c r="L751" s="4">
        <v>4</v>
      </c>
      <c r="M751" s="4">
        <v>2</v>
      </c>
      <c r="N751" s="4">
        <f t="shared" si="61"/>
        <v>22</v>
      </c>
      <c r="O751" s="4">
        <f t="shared" si="62"/>
        <v>0.410865874363328</v>
      </c>
      <c r="P751" s="10">
        <f t="shared" si="63"/>
        <v>5.8217317487266556</v>
      </c>
    </row>
    <row r="752" spans="1:16" ht="15" customHeight="1" x14ac:dyDescent="0.2">
      <c r="A752" s="4">
        <v>16382</v>
      </c>
      <c r="B752" s="4">
        <v>0</v>
      </c>
      <c r="C752" s="4">
        <f t="shared" si="60"/>
        <v>30</v>
      </c>
      <c r="D752" s="4">
        <v>1989</v>
      </c>
      <c r="E752" s="9">
        <v>43769.6118055556</v>
      </c>
      <c r="G752" s="4">
        <v>5</v>
      </c>
      <c r="H752" s="4">
        <v>5</v>
      </c>
      <c r="I752" s="4">
        <v>3</v>
      </c>
      <c r="J752" s="4">
        <v>4</v>
      </c>
      <c r="K752" s="4">
        <v>3</v>
      </c>
      <c r="L752" s="4">
        <v>1</v>
      </c>
      <c r="M752" s="4">
        <v>1</v>
      </c>
      <c r="N752" s="4">
        <f t="shared" si="61"/>
        <v>22</v>
      </c>
      <c r="O752" s="4">
        <f t="shared" si="62"/>
        <v>0.410865874363328</v>
      </c>
      <c r="P752" s="10">
        <f t="shared" si="63"/>
        <v>5.8217317487266556</v>
      </c>
    </row>
    <row r="753" spans="1:16" ht="15" customHeight="1" x14ac:dyDescent="0.2">
      <c r="A753" s="4">
        <v>18825</v>
      </c>
      <c r="B753" s="4">
        <v>0</v>
      </c>
      <c r="C753" s="4">
        <f t="shared" si="60"/>
        <v>35</v>
      </c>
      <c r="D753" s="4">
        <v>1984</v>
      </c>
      <c r="E753" s="9">
        <v>43780.952083333301</v>
      </c>
      <c r="G753" s="4">
        <v>3</v>
      </c>
      <c r="H753" s="4">
        <v>5</v>
      </c>
      <c r="I753" s="4">
        <v>5</v>
      </c>
      <c r="J753" s="4">
        <v>3</v>
      </c>
      <c r="K753" s="4">
        <v>1</v>
      </c>
      <c r="L753" s="4">
        <v>5</v>
      </c>
      <c r="M753" s="4">
        <v>1</v>
      </c>
      <c r="N753" s="4">
        <f t="shared" si="61"/>
        <v>23</v>
      </c>
      <c r="O753" s="4">
        <f t="shared" si="62"/>
        <v>0.58064516129032295</v>
      </c>
      <c r="P753" s="10">
        <f t="shared" si="63"/>
        <v>6.1612903225806459</v>
      </c>
    </row>
    <row r="754" spans="1:16" ht="15" customHeight="1" x14ac:dyDescent="0.2">
      <c r="A754" s="4">
        <v>16576</v>
      </c>
      <c r="B754" s="4">
        <v>0</v>
      </c>
      <c r="C754" s="4">
        <f t="shared" si="60"/>
        <v>38</v>
      </c>
      <c r="D754" s="4">
        <v>1981</v>
      </c>
      <c r="E754" s="9">
        <v>43769.851388888899</v>
      </c>
      <c r="F754" s="4" t="s">
        <v>378</v>
      </c>
      <c r="G754" s="4">
        <v>5</v>
      </c>
      <c r="H754" s="4">
        <v>5</v>
      </c>
      <c r="I754" s="4">
        <v>3</v>
      </c>
      <c r="J754" s="4">
        <v>2</v>
      </c>
      <c r="K754" s="4">
        <v>2</v>
      </c>
      <c r="L754" s="4">
        <v>4</v>
      </c>
      <c r="M754" s="4">
        <v>2</v>
      </c>
      <c r="N754" s="4">
        <f t="shared" si="61"/>
        <v>23</v>
      </c>
      <c r="O754" s="4">
        <f t="shared" si="62"/>
        <v>0.58064516129032295</v>
      </c>
      <c r="P754" s="10">
        <f t="shared" si="63"/>
        <v>6.1612903225806459</v>
      </c>
    </row>
    <row r="755" spans="1:16" ht="15" customHeight="1" x14ac:dyDescent="0.2">
      <c r="A755" s="4">
        <v>15271</v>
      </c>
      <c r="B755" s="4">
        <v>0</v>
      </c>
      <c r="C755" s="4">
        <f t="shared" si="60"/>
        <v>36</v>
      </c>
      <c r="D755" s="4">
        <v>1983</v>
      </c>
      <c r="E755" s="9">
        <v>43768.565277777801</v>
      </c>
      <c r="F755" s="4" t="s">
        <v>378</v>
      </c>
      <c r="G755" s="4">
        <v>2</v>
      </c>
      <c r="H755" s="4">
        <v>4</v>
      </c>
      <c r="I755" s="4">
        <v>4</v>
      </c>
      <c r="J755" s="4">
        <v>4</v>
      </c>
      <c r="K755" s="4">
        <v>2</v>
      </c>
      <c r="L755" s="4">
        <v>5</v>
      </c>
      <c r="M755" s="4">
        <v>2</v>
      </c>
      <c r="N755" s="4">
        <f t="shared" si="61"/>
        <v>23</v>
      </c>
      <c r="O755" s="4">
        <f t="shared" si="62"/>
        <v>0.58064516129032295</v>
      </c>
      <c r="P755" s="10">
        <f t="shared" si="63"/>
        <v>6.1612903225806459</v>
      </c>
    </row>
    <row r="756" spans="1:16" ht="15" customHeight="1" x14ac:dyDescent="0.2">
      <c r="A756" s="4">
        <v>17333</v>
      </c>
      <c r="B756" s="4">
        <v>0</v>
      </c>
      <c r="C756" s="4">
        <f t="shared" si="60"/>
        <v>27</v>
      </c>
      <c r="D756" s="4">
        <v>1992</v>
      </c>
      <c r="E756" s="9">
        <v>43772.890277777798</v>
      </c>
      <c r="F756" s="4" t="s">
        <v>478</v>
      </c>
      <c r="G756" s="4">
        <v>4</v>
      </c>
      <c r="H756" s="4">
        <v>5</v>
      </c>
      <c r="I756" s="4">
        <v>2</v>
      </c>
      <c r="J756" s="4">
        <v>5</v>
      </c>
      <c r="K756" s="4">
        <v>1</v>
      </c>
      <c r="L756" s="4">
        <v>5</v>
      </c>
      <c r="M756" s="4">
        <v>1</v>
      </c>
      <c r="N756" s="4">
        <f t="shared" si="61"/>
        <v>23</v>
      </c>
      <c r="O756" s="4">
        <f t="shared" si="62"/>
        <v>0.58064516129032295</v>
      </c>
      <c r="P756" s="10">
        <f t="shared" si="63"/>
        <v>6.1612903225806459</v>
      </c>
    </row>
    <row r="757" spans="1:16" ht="15" customHeight="1" x14ac:dyDescent="0.2">
      <c r="A757" s="4">
        <v>14357</v>
      </c>
      <c r="B757" s="4">
        <v>0</v>
      </c>
      <c r="C757" s="4">
        <f t="shared" si="60"/>
        <v>41</v>
      </c>
      <c r="D757" s="4">
        <v>1978</v>
      </c>
      <c r="E757" s="9">
        <v>43767.886805555601</v>
      </c>
      <c r="F757" s="4" t="s">
        <v>443</v>
      </c>
      <c r="G757" s="4">
        <v>2</v>
      </c>
      <c r="H757" s="4">
        <v>3</v>
      </c>
      <c r="I757" s="4">
        <v>4</v>
      </c>
      <c r="J757" s="4">
        <v>2</v>
      </c>
      <c r="K757" s="4">
        <v>4</v>
      </c>
      <c r="L757" s="4">
        <v>4</v>
      </c>
      <c r="M757" s="4">
        <v>4</v>
      </c>
      <c r="N757" s="4">
        <f t="shared" si="61"/>
        <v>23</v>
      </c>
      <c r="O757" s="4">
        <f t="shared" si="62"/>
        <v>0.58064516129032295</v>
      </c>
      <c r="P757" s="10">
        <f t="shared" si="63"/>
        <v>6.1612903225806459</v>
      </c>
    </row>
    <row r="758" spans="1:16" ht="15" customHeight="1" x14ac:dyDescent="0.2">
      <c r="A758" s="4">
        <v>14118</v>
      </c>
      <c r="B758" s="4">
        <v>0</v>
      </c>
      <c r="C758" s="4">
        <f t="shared" si="60"/>
        <v>48</v>
      </c>
      <c r="D758" s="4">
        <v>1971</v>
      </c>
      <c r="E758" s="9">
        <v>43767.805555555598</v>
      </c>
      <c r="F758" s="4" t="s">
        <v>378</v>
      </c>
      <c r="G758" s="4">
        <v>5</v>
      </c>
      <c r="H758" s="4">
        <v>5</v>
      </c>
      <c r="I758" s="4">
        <v>1</v>
      </c>
      <c r="J758" s="4">
        <v>4</v>
      </c>
      <c r="K758" s="4">
        <v>2</v>
      </c>
      <c r="L758" s="4">
        <v>5</v>
      </c>
      <c r="M758" s="4">
        <v>1</v>
      </c>
      <c r="N758" s="4">
        <f t="shared" si="61"/>
        <v>23</v>
      </c>
      <c r="O758" s="4">
        <f t="shared" si="62"/>
        <v>0.58064516129032295</v>
      </c>
      <c r="P758" s="10">
        <f t="shared" si="63"/>
        <v>6.1612903225806459</v>
      </c>
    </row>
    <row r="759" spans="1:16" ht="15" customHeight="1" x14ac:dyDescent="0.2">
      <c r="A759" s="4">
        <v>16537</v>
      </c>
      <c r="B759" s="4">
        <v>0</v>
      </c>
      <c r="C759" s="4">
        <f t="shared" si="60"/>
        <v>26</v>
      </c>
      <c r="D759" s="4">
        <v>1993</v>
      </c>
      <c r="E759" s="9">
        <v>43769.802777777797</v>
      </c>
      <c r="G759" s="4">
        <v>5</v>
      </c>
      <c r="H759" s="4">
        <v>5</v>
      </c>
      <c r="I759" s="4">
        <v>1</v>
      </c>
      <c r="J759" s="4">
        <v>5</v>
      </c>
      <c r="K759" s="4">
        <v>2</v>
      </c>
      <c r="L759" s="4">
        <v>5</v>
      </c>
      <c r="M759" s="4">
        <v>1</v>
      </c>
      <c r="N759" s="4">
        <f t="shared" si="61"/>
        <v>24</v>
      </c>
      <c r="O759" s="4">
        <f t="shared" si="62"/>
        <v>0.7504244482173178</v>
      </c>
      <c r="P759" s="10">
        <f t="shared" si="63"/>
        <v>6.5008488964346354</v>
      </c>
    </row>
    <row r="760" spans="1:16" ht="15" customHeight="1" x14ac:dyDescent="0.2">
      <c r="A760" s="4">
        <v>17234</v>
      </c>
      <c r="B760" s="4">
        <v>0</v>
      </c>
      <c r="C760" s="4">
        <f t="shared" si="60"/>
        <v>49</v>
      </c>
      <c r="D760" s="4">
        <v>1970</v>
      </c>
      <c r="E760" s="9">
        <v>43772.461805555598</v>
      </c>
      <c r="F760" s="4" t="s">
        <v>378</v>
      </c>
      <c r="G760" s="4">
        <v>4</v>
      </c>
      <c r="H760" s="4">
        <v>4</v>
      </c>
      <c r="I760" s="4">
        <v>5</v>
      </c>
      <c r="J760" s="4">
        <v>3</v>
      </c>
      <c r="K760" s="4">
        <v>3</v>
      </c>
      <c r="L760" s="4">
        <v>4</v>
      </c>
      <c r="M760" s="4">
        <v>1</v>
      </c>
      <c r="N760" s="4">
        <f t="shared" si="61"/>
        <v>24</v>
      </c>
      <c r="O760" s="4">
        <f t="shared" si="62"/>
        <v>0.7504244482173178</v>
      </c>
      <c r="P760" s="10">
        <f t="shared" si="63"/>
        <v>6.5008488964346354</v>
      </c>
    </row>
    <row r="761" spans="1:16" ht="15" customHeight="1" x14ac:dyDescent="0.2">
      <c r="A761" s="4">
        <v>18686</v>
      </c>
      <c r="B761" s="4">
        <v>0</v>
      </c>
      <c r="C761" s="4">
        <f t="shared" si="60"/>
        <v>44</v>
      </c>
      <c r="D761" s="4">
        <v>1975</v>
      </c>
      <c r="E761" s="9">
        <v>43780.672916666699</v>
      </c>
      <c r="F761" s="4" t="s">
        <v>366</v>
      </c>
      <c r="G761" s="4">
        <v>5</v>
      </c>
      <c r="H761" s="4">
        <v>3</v>
      </c>
      <c r="I761" s="4">
        <v>4</v>
      </c>
      <c r="J761" s="4">
        <v>3</v>
      </c>
      <c r="K761" s="4">
        <v>3</v>
      </c>
      <c r="L761" s="4">
        <v>5</v>
      </c>
      <c r="M761" s="4">
        <v>1</v>
      </c>
      <c r="N761" s="4">
        <f t="shared" si="61"/>
        <v>24</v>
      </c>
      <c r="O761" s="4">
        <f t="shared" si="62"/>
        <v>0.7504244482173178</v>
      </c>
      <c r="P761" s="10">
        <f t="shared" si="63"/>
        <v>6.5008488964346354</v>
      </c>
    </row>
    <row r="762" spans="1:16" ht="15" customHeight="1" x14ac:dyDescent="0.2">
      <c r="A762" s="4">
        <v>17890</v>
      </c>
      <c r="B762" s="4">
        <v>0</v>
      </c>
      <c r="C762" s="4">
        <f t="shared" si="60"/>
        <v>27</v>
      </c>
      <c r="D762" s="4">
        <v>1992</v>
      </c>
      <c r="E762" s="9">
        <v>43775.825694444502</v>
      </c>
      <c r="F762" s="4" t="s">
        <v>371</v>
      </c>
      <c r="G762" s="4">
        <v>5</v>
      </c>
      <c r="H762" s="4">
        <v>5</v>
      </c>
      <c r="I762" s="4">
        <v>4</v>
      </c>
      <c r="J762" s="4">
        <v>3</v>
      </c>
      <c r="K762" s="4">
        <v>2</v>
      </c>
      <c r="L762" s="4">
        <v>4</v>
      </c>
      <c r="M762" s="4">
        <v>1</v>
      </c>
      <c r="N762" s="4">
        <f t="shared" si="61"/>
        <v>24</v>
      </c>
      <c r="O762" s="4">
        <f t="shared" si="62"/>
        <v>0.7504244482173178</v>
      </c>
      <c r="P762" s="10">
        <f t="shared" si="63"/>
        <v>6.5008488964346354</v>
      </c>
    </row>
    <row r="763" spans="1:16" ht="15" customHeight="1" x14ac:dyDescent="0.2">
      <c r="A763" s="4">
        <v>14876</v>
      </c>
      <c r="B763" s="4">
        <v>0</v>
      </c>
      <c r="C763" s="4">
        <f t="shared" si="60"/>
        <v>26</v>
      </c>
      <c r="D763" s="4">
        <v>1993</v>
      </c>
      <c r="E763" s="9">
        <v>43768.396527777797</v>
      </c>
      <c r="F763" s="4" t="s">
        <v>378</v>
      </c>
      <c r="G763" s="4">
        <v>5</v>
      </c>
      <c r="H763" s="4">
        <v>4</v>
      </c>
      <c r="I763" s="4">
        <v>3</v>
      </c>
      <c r="J763" s="4">
        <v>3</v>
      </c>
      <c r="K763" s="4">
        <v>2</v>
      </c>
      <c r="L763" s="4">
        <v>5</v>
      </c>
      <c r="M763" s="4">
        <v>2</v>
      </c>
      <c r="N763" s="4">
        <f t="shared" si="61"/>
        <v>24</v>
      </c>
      <c r="O763" s="4">
        <f t="shared" si="62"/>
        <v>0.7504244482173178</v>
      </c>
      <c r="P763" s="10">
        <f t="shared" si="63"/>
        <v>6.5008488964346354</v>
      </c>
    </row>
    <row r="764" spans="1:16" ht="15" customHeight="1" x14ac:dyDescent="0.2">
      <c r="A764" s="4">
        <v>14782</v>
      </c>
      <c r="B764" s="4">
        <v>0</v>
      </c>
      <c r="C764" s="4">
        <f t="shared" si="60"/>
        <v>27</v>
      </c>
      <c r="D764" s="4">
        <v>1992</v>
      </c>
      <c r="E764" s="9">
        <v>43768.375</v>
      </c>
      <c r="F764" s="4" t="s">
        <v>482</v>
      </c>
      <c r="G764" s="4">
        <v>4</v>
      </c>
      <c r="H764" s="4">
        <v>5</v>
      </c>
      <c r="I764" s="4">
        <v>3</v>
      </c>
      <c r="J764" s="4">
        <v>4</v>
      </c>
      <c r="K764" s="4">
        <v>2</v>
      </c>
      <c r="L764" s="4">
        <v>5</v>
      </c>
      <c r="M764" s="4">
        <v>1</v>
      </c>
      <c r="N764" s="4">
        <f t="shared" si="61"/>
        <v>24</v>
      </c>
      <c r="O764" s="4">
        <f t="shared" si="62"/>
        <v>0.7504244482173178</v>
      </c>
      <c r="P764" s="10">
        <f t="shared" si="63"/>
        <v>6.5008488964346354</v>
      </c>
    </row>
    <row r="765" spans="1:16" ht="15" customHeight="1" x14ac:dyDescent="0.2">
      <c r="A765" s="4">
        <v>13545</v>
      </c>
      <c r="B765" s="4">
        <v>0</v>
      </c>
      <c r="C765" s="4">
        <f t="shared" si="60"/>
        <v>27</v>
      </c>
      <c r="D765" s="4">
        <v>1992</v>
      </c>
      <c r="E765" s="9">
        <v>43767.511805555601</v>
      </c>
      <c r="G765" s="4">
        <v>2</v>
      </c>
      <c r="H765" s="4">
        <v>5</v>
      </c>
      <c r="I765" s="4">
        <v>4</v>
      </c>
      <c r="J765" s="4">
        <v>4</v>
      </c>
      <c r="K765" s="4">
        <v>2</v>
      </c>
      <c r="L765" s="4">
        <v>5</v>
      </c>
      <c r="M765" s="4">
        <v>2</v>
      </c>
      <c r="N765" s="4">
        <f t="shared" si="61"/>
        <v>24</v>
      </c>
      <c r="O765" s="4">
        <f t="shared" si="62"/>
        <v>0.7504244482173178</v>
      </c>
      <c r="P765" s="10">
        <f t="shared" si="63"/>
        <v>6.5008488964346354</v>
      </c>
    </row>
    <row r="766" spans="1:16" ht="15" customHeight="1" x14ac:dyDescent="0.2">
      <c r="A766" s="4">
        <v>15462</v>
      </c>
      <c r="B766" s="4">
        <v>0</v>
      </c>
      <c r="C766" s="4">
        <f t="shared" si="60"/>
        <v>34</v>
      </c>
      <c r="D766" s="4">
        <v>1985</v>
      </c>
      <c r="E766" s="9">
        <v>43768.643750000003</v>
      </c>
      <c r="F766" s="4" t="s">
        <v>467</v>
      </c>
      <c r="G766" s="4">
        <v>4</v>
      </c>
      <c r="H766" s="4">
        <v>5</v>
      </c>
      <c r="I766" s="4">
        <v>2</v>
      </c>
      <c r="J766" s="4">
        <v>3</v>
      </c>
      <c r="K766" s="4">
        <v>5</v>
      </c>
      <c r="L766" s="4">
        <v>3</v>
      </c>
      <c r="M766" s="4">
        <v>3</v>
      </c>
      <c r="N766" s="4">
        <f t="shared" si="61"/>
        <v>25</v>
      </c>
      <c r="O766" s="4">
        <f t="shared" si="62"/>
        <v>0.92020373514431275</v>
      </c>
      <c r="P766" s="10">
        <f t="shared" si="63"/>
        <v>6.8404074702886257</v>
      </c>
    </row>
    <row r="767" spans="1:16" ht="15" customHeight="1" x14ac:dyDescent="0.2">
      <c r="A767" s="4">
        <v>14859</v>
      </c>
      <c r="B767" s="4">
        <v>0</v>
      </c>
      <c r="C767" s="4">
        <f t="shared" si="60"/>
        <v>40</v>
      </c>
      <c r="D767" s="4">
        <v>1979</v>
      </c>
      <c r="E767" s="9">
        <v>43768.393750000003</v>
      </c>
      <c r="G767" s="4">
        <v>3</v>
      </c>
      <c r="H767" s="4">
        <v>4</v>
      </c>
      <c r="I767" s="4">
        <v>4</v>
      </c>
      <c r="J767" s="4">
        <v>3</v>
      </c>
      <c r="K767" s="4">
        <v>3</v>
      </c>
      <c r="L767" s="4">
        <v>5</v>
      </c>
      <c r="M767" s="4">
        <v>3</v>
      </c>
      <c r="N767" s="4">
        <f t="shared" si="61"/>
        <v>25</v>
      </c>
      <c r="O767" s="4">
        <f t="shared" si="62"/>
        <v>0.92020373514431275</v>
      </c>
      <c r="P767" s="10">
        <f t="shared" si="63"/>
        <v>6.8404074702886257</v>
      </c>
    </row>
    <row r="768" spans="1:16" ht="15" customHeight="1" x14ac:dyDescent="0.2">
      <c r="A768" s="4">
        <v>16124</v>
      </c>
      <c r="B768" s="4">
        <v>0</v>
      </c>
      <c r="C768" s="4">
        <f t="shared" si="60"/>
        <v>26</v>
      </c>
      <c r="D768" s="4">
        <v>1993</v>
      </c>
      <c r="E768" s="9">
        <v>43769.356249999997</v>
      </c>
      <c r="F768" s="4" t="s">
        <v>472</v>
      </c>
      <c r="G768" s="4">
        <v>5</v>
      </c>
      <c r="H768" s="4">
        <v>5</v>
      </c>
      <c r="I768" s="4">
        <v>3</v>
      </c>
      <c r="J768" s="4">
        <v>4</v>
      </c>
      <c r="K768" s="4">
        <v>1</v>
      </c>
      <c r="L768" s="4">
        <v>5</v>
      </c>
      <c r="M768" s="4">
        <v>2</v>
      </c>
      <c r="N768" s="4">
        <f t="shared" si="61"/>
        <v>25</v>
      </c>
      <c r="O768" s="4">
        <f t="shared" si="62"/>
        <v>0.92020373514431275</v>
      </c>
      <c r="P768" s="10">
        <f t="shared" si="63"/>
        <v>6.8404074702886257</v>
      </c>
    </row>
    <row r="769" spans="1:16" ht="15" customHeight="1" x14ac:dyDescent="0.2">
      <c r="A769" s="4">
        <v>17898</v>
      </c>
      <c r="B769" s="4">
        <v>0</v>
      </c>
      <c r="C769" s="4">
        <f t="shared" si="60"/>
        <v>33</v>
      </c>
      <c r="D769" s="4">
        <v>1986</v>
      </c>
      <c r="E769" s="9">
        <v>43775.922222222202</v>
      </c>
      <c r="F769" s="4" t="s">
        <v>361</v>
      </c>
      <c r="G769" s="4">
        <v>1</v>
      </c>
      <c r="H769" s="4">
        <v>4</v>
      </c>
      <c r="I769" s="4">
        <v>5</v>
      </c>
      <c r="J769" s="4">
        <v>5</v>
      </c>
      <c r="K769" s="4">
        <v>1</v>
      </c>
      <c r="L769" s="4">
        <v>5</v>
      </c>
      <c r="M769" s="4">
        <v>4</v>
      </c>
      <c r="N769" s="4">
        <f t="shared" si="61"/>
        <v>25</v>
      </c>
      <c r="O769" s="4">
        <f t="shared" si="62"/>
        <v>0.92020373514431275</v>
      </c>
      <c r="P769" s="10">
        <f t="shared" si="63"/>
        <v>6.8404074702886257</v>
      </c>
    </row>
    <row r="770" spans="1:16" ht="15" customHeight="1" x14ac:dyDescent="0.2">
      <c r="A770" s="4">
        <v>15230</v>
      </c>
      <c r="B770" s="4">
        <v>0</v>
      </c>
      <c r="C770" s="4">
        <f t="shared" si="60"/>
        <v>28</v>
      </c>
      <c r="D770" s="4">
        <v>1991</v>
      </c>
      <c r="E770" s="9">
        <v>43768.552083333299</v>
      </c>
      <c r="F770" s="4" t="s">
        <v>378</v>
      </c>
      <c r="G770" s="4">
        <v>5</v>
      </c>
      <c r="H770" s="4">
        <v>5</v>
      </c>
      <c r="I770" s="4">
        <v>5</v>
      </c>
      <c r="J770" s="4">
        <v>1</v>
      </c>
      <c r="K770" s="4">
        <v>2</v>
      </c>
      <c r="L770" s="4">
        <v>5</v>
      </c>
      <c r="M770" s="4">
        <v>2</v>
      </c>
      <c r="N770" s="4">
        <f t="shared" si="61"/>
        <v>25</v>
      </c>
      <c r="O770" s="4">
        <f t="shared" si="62"/>
        <v>0.92020373514431275</v>
      </c>
      <c r="P770" s="10">
        <f t="shared" si="63"/>
        <v>6.8404074702886257</v>
      </c>
    </row>
    <row r="771" spans="1:16" ht="15" customHeight="1" x14ac:dyDescent="0.2">
      <c r="A771" s="4">
        <v>15339</v>
      </c>
      <c r="B771" s="4">
        <v>0</v>
      </c>
      <c r="C771" s="4">
        <f t="shared" si="60"/>
        <v>30</v>
      </c>
      <c r="D771" s="4">
        <v>1989</v>
      </c>
      <c r="E771" s="9">
        <v>43768.579166666699</v>
      </c>
      <c r="F771" s="4" t="s">
        <v>479</v>
      </c>
      <c r="G771" s="4">
        <v>5</v>
      </c>
      <c r="H771" s="4">
        <v>5</v>
      </c>
      <c r="I771" s="4">
        <v>4</v>
      </c>
      <c r="J771" s="4">
        <v>3</v>
      </c>
      <c r="K771" s="4">
        <v>2</v>
      </c>
      <c r="L771" s="4">
        <v>5</v>
      </c>
      <c r="M771" s="4">
        <v>1</v>
      </c>
      <c r="N771" s="4">
        <f t="shared" si="61"/>
        <v>25</v>
      </c>
      <c r="O771" s="4">
        <f t="shared" si="62"/>
        <v>0.92020373514431275</v>
      </c>
      <c r="P771" s="10">
        <f t="shared" si="63"/>
        <v>6.8404074702886257</v>
      </c>
    </row>
    <row r="772" spans="1:16" ht="15" customHeight="1" x14ac:dyDescent="0.2">
      <c r="A772" s="4">
        <v>15530</v>
      </c>
      <c r="B772" s="4">
        <v>0</v>
      </c>
      <c r="C772" s="4">
        <f t="shared" si="60"/>
        <v>35</v>
      </c>
      <c r="D772" s="4">
        <v>1984</v>
      </c>
      <c r="E772" s="9">
        <v>43768.693055555603</v>
      </c>
      <c r="F772" s="4" t="s">
        <v>480</v>
      </c>
      <c r="G772" s="4">
        <v>5</v>
      </c>
      <c r="H772" s="4">
        <v>5</v>
      </c>
      <c r="I772" s="4">
        <v>5</v>
      </c>
      <c r="J772" s="4">
        <v>3</v>
      </c>
      <c r="K772" s="4">
        <v>1</v>
      </c>
      <c r="L772" s="4">
        <v>5</v>
      </c>
      <c r="M772" s="4">
        <v>1</v>
      </c>
      <c r="N772" s="4">
        <f t="shared" si="61"/>
        <v>25</v>
      </c>
      <c r="O772" s="4">
        <f t="shared" si="62"/>
        <v>0.92020373514431275</v>
      </c>
      <c r="P772" s="10">
        <f t="shared" si="63"/>
        <v>6.8404074702886257</v>
      </c>
    </row>
    <row r="773" spans="1:16" ht="15" customHeight="1" x14ac:dyDescent="0.2">
      <c r="A773" s="4">
        <v>15194</v>
      </c>
      <c r="B773" s="4">
        <v>0</v>
      </c>
      <c r="C773" s="4">
        <f t="shared" si="60"/>
        <v>39</v>
      </c>
      <c r="D773" s="4">
        <v>1980</v>
      </c>
      <c r="E773" s="9">
        <v>43768.509722222203</v>
      </c>
      <c r="G773" s="4">
        <v>3</v>
      </c>
      <c r="H773" s="4">
        <v>5</v>
      </c>
      <c r="I773" s="4">
        <v>3</v>
      </c>
      <c r="J773" s="4">
        <v>5</v>
      </c>
      <c r="K773" s="4">
        <v>3</v>
      </c>
      <c r="L773" s="4">
        <v>5</v>
      </c>
      <c r="M773" s="4">
        <v>1</v>
      </c>
      <c r="N773" s="4">
        <f t="shared" si="61"/>
        <v>25</v>
      </c>
      <c r="O773" s="4">
        <f t="shared" si="62"/>
        <v>0.92020373514431275</v>
      </c>
      <c r="P773" s="10">
        <f t="shared" si="63"/>
        <v>6.8404074702886257</v>
      </c>
    </row>
    <row r="774" spans="1:16" ht="15" customHeight="1" x14ac:dyDescent="0.2">
      <c r="A774" s="4">
        <v>15657</v>
      </c>
      <c r="B774" s="4">
        <v>0</v>
      </c>
      <c r="C774" s="4">
        <f t="shared" si="60"/>
        <v>45</v>
      </c>
      <c r="D774" s="4">
        <v>1974</v>
      </c>
      <c r="E774" s="9">
        <v>43768.752777777801</v>
      </c>
      <c r="F774" s="4" t="s">
        <v>485</v>
      </c>
      <c r="G774" s="4">
        <v>3</v>
      </c>
      <c r="H774" s="4">
        <v>5</v>
      </c>
      <c r="I774" s="4">
        <v>5</v>
      </c>
      <c r="J774" s="4">
        <v>5</v>
      </c>
      <c r="K774" s="4">
        <v>1</v>
      </c>
      <c r="L774" s="4">
        <v>5</v>
      </c>
      <c r="M774" s="4">
        <v>1</v>
      </c>
      <c r="N774" s="4">
        <f t="shared" si="61"/>
        <v>25</v>
      </c>
      <c r="O774" s="4">
        <f t="shared" si="62"/>
        <v>0.92020373514431275</v>
      </c>
      <c r="P774" s="10">
        <f t="shared" si="63"/>
        <v>6.8404074702886257</v>
      </c>
    </row>
    <row r="775" spans="1:16" ht="15" customHeight="1" x14ac:dyDescent="0.2">
      <c r="A775" s="4">
        <v>17324</v>
      </c>
      <c r="B775" s="4">
        <v>0</v>
      </c>
      <c r="C775" s="4">
        <f t="shared" si="60"/>
        <v>49</v>
      </c>
      <c r="D775" s="4">
        <v>1970</v>
      </c>
      <c r="E775" s="9">
        <v>43772.870138888902</v>
      </c>
      <c r="F775" s="4" t="s">
        <v>477</v>
      </c>
      <c r="G775" s="4">
        <v>4</v>
      </c>
      <c r="H775" s="4">
        <v>5</v>
      </c>
      <c r="I775" s="4">
        <v>4</v>
      </c>
      <c r="J775" s="4">
        <v>4</v>
      </c>
      <c r="K775" s="4">
        <v>1</v>
      </c>
      <c r="L775" s="4">
        <v>5</v>
      </c>
      <c r="M775" s="4">
        <v>3</v>
      </c>
      <c r="N775" s="4">
        <f t="shared" si="61"/>
        <v>26</v>
      </c>
      <c r="O775" s="4">
        <f t="shared" si="62"/>
        <v>1.0899830220713076</v>
      </c>
      <c r="P775" s="10">
        <f t="shared" si="63"/>
        <v>7.1799660441426152</v>
      </c>
    </row>
    <row r="776" spans="1:16" ht="15" customHeight="1" x14ac:dyDescent="0.2">
      <c r="A776" s="4">
        <v>14355</v>
      </c>
      <c r="B776" s="4">
        <v>0</v>
      </c>
      <c r="C776" s="4">
        <f t="shared" si="60"/>
        <v>32</v>
      </c>
      <c r="D776" s="4">
        <v>1987</v>
      </c>
      <c r="E776" s="9">
        <v>43767.895138888904</v>
      </c>
      <c r="F776" s="4" t="s">
        <v>378</v>
      </c>
      <c r="G776" s="4">
        <v>1</v>
      </c>
      <c r="H776" s="4">
        <v>5</v>
      </c>
      <c r="I776" s="4">
        <v>5</v>
      </c>
      <c r="J776" s="4">
        <v>5</v>
      </c>
      <c r="K776" s="4">
        <v>4</v>
      </c>
      <c r="L776" s="4">
        <v>5</v>
      </c>
      <c r="M776" s="4">
        <v>1</v>
      </c>
      <c r="N776" s="4">
        <f t="shared" si="61"/>
        <v>26</v>
      </c>
      <c r="O776" s="4">
        <f t="shared" si="62"/>
        <v>1.0899830220713076</v>
      </c>
      <c r="P776" s="10">
        <f t="shared" si="63"/>
        <v>7.1799660441426152</v>
      </c>
    </row>
    <row r="777" spans="1:16" ht="15" customHeight="1" x14ac:dyDescent="0.2">
      <c r="A777" s="4">
        <v>15025</v>
      </c>
      <c r="B777" s="4">
        <v>0</v>
      </c>
      <c r="C777" s="4">
        <f t="shared" si="60"/>
        <v>33</v>
      </c>
      <c r="D777" s="4">
        <v>1986</v>
      </c>
      <c r="E777" s="9">
        <v>43768.440277777801</v>
      </c>
      <c r="F777" s="4" t="s">
        <v>378</v>
      </c>
      <c r="G777" s="4">
        <v>4</v>
      </c>
      <c r="H777" s="4">
        <v>4</v>
      </c>
      <c r="I777" s="4">
        <v>4</v>
      </c>
      <c r="J777" s="4">
        <v>4</v>
      </c>
      <c r="K777" s="4">
        <v>1</v>
      </c>
      <c r="L777" s="4">
        <v>5</v>
      </c>
      <c r="M777" s="4">
        <v>4</v>
      </c>
      <c r="N777" s="4">
        <f t="shared" si="61"/>
        <v>26</v>
      </c>
      <c r="O777" s="4">
        <f t="shared" si="62"/>
        <v>1.0899830220713076</v>
      </c>
      <c r="P777" s="10">
        <f t="shared" si="63"/>
        <v>7.1799660441426152</v>
      </c>
    </row>
    <row r="778" spans="1:16" ht="15" customHeight="1" x14ac:dyDescent="0.2">
      <c r="A778" s="4">
        <v>14719</v>
      </c>
      <c r="B778" s="4">
        <v>0</v>
      </c>
      <c r="C778" s="4">
        <f t="shared" si="60"/>
        <v>37</v>
      </c>
      <c r="D778" s="4">
        <v>1982</v>
      </c>
      <c r="E778" s="9">
        <v>43768.334027777797</v>
      </c>
      <c r="F778" s="4" t="s">
        <v>361</v>
      </c>
      <c r="G778" s="4">
        <v>4</v>
      </c>
      <c r="H778" s="4">
        <v>5</v>
      </c>
      <c r="I778" s="4">
        <v>5</v>
      </c>
      <c r="J778" s="4">
        <v>3</v>
      </c>
      <c r="K778" s="4">
        <v>3</v>
      </c>
      <c r="L778" s="4">
        <v>5</v>
      </c>
      <c r="M778" s="4">
        <v>1</v>
      </c>
      <c r="N778" s="4">
        <f t="shared" si="61"/>
        <v>26</v>
      </c>
      <c r="O778" s="4">
        <f t="shared" si="62"/>
        <v>1.0899830220713076</v>
      </c>
      <c r="P778" s="10">
        <f t="shared" si="63"/>
        <v>7.1799660441426152</v>
      </c>
    </row>
    <row r="779" spans="1:16" ht="15" customHeight="1" x14ac:dyDescent="0.2">
      <c r="A779" s="4">
        <v>17387</v>
      </c>
      <c r="B779" s="4">
        <v>0</v>
      </c>
      <c r="C779" s="4">
        <f t="shared" si="60"/>
        <v>35</v>
      </c>
      <c r="D779" s="4">
        <v>1984</v>
      </c>
      <c r="E779" s="9">
        <v>43773.384722222203</v>
      </c>
      <c r="F779" s="4" t="s">
        <v>377</v>
      </c>
      <c r="G779" s="4">
        <v>5</v>
      </c>
      <c r="H779" s="4">
        <v>4</v>
      </c>
      <c r="I779" s="4">
        <v>4</v>
      </c>
      <c r="J779" s="4">
        <v>4</v>
      </c>
      <c r="K779" s="4">
        <v>3</v>
      </c>
      <c r="L779" s="4">
        <v>5</v>
      </c>
      <c r="M779" s="4">
        <v>1</v>
      </c>
      <c r="N779" s="4">
        <f t="shared" si="61"/>
        <v>26</v>
      </c>
      <c r="O779" s="4">
        <f t="shared" si="62"/>
        <v>1.0899830220713076</v>
      </c>
      <c r="P779" s="10">
        <f t="shared" si="63"/>
        <v>7.1799660441426152</v>
      </c>
    </row>
    <row r="780" spans="1:16" ht="15" customHeight="1" x14ac:dyDescent="0.2">
      <c r="A780" s="4">
        <v>15494</v>
      </c>
      <c r="B780" s="4">
        <v>0</v>
      </c>
      <c r="C780" s="4">
        <f t="shared" si="60"/>
        <v>38</v>
      </c>
      <c r="D780" s="4">
        <v>1981</v>
      </c>
      <c r="E780" s="9">
        <v>43768.706250000003</v>
      </c>
      <c r="F780" s="4" t="s">
        <v>378</v>
      </c>
      <c r="G780" s="4">
        <v>5</v>
      </c>
      <c r="H780" s="4">
        <v>5</v>
      </c>
      <c r="I780" s="4">
        <v>5</v>
      </c>
      <c r="J780" s="4">
        <v>3</v>
      </c>
      <c r="K780" s="4">
        <v>3</v>
      </c>
      <c r="L780" s="4">
        <v>4</v>
      </c>
      <c r="M780" s="4">
        <v>1</v>
      </c>
      <c r="N780" s="4">
        <f t="shared" si="61"/>
        <v>26</v>
      </c>
      <c r="O780" s="4">
        <f t="shared" si="62"/>
        <v>1.0899830220713076</v>
      </c>
      <c r="P780" s="10">
        <f t="shared" si="63"/>
        <v>7.1799660441426152</v>
      </c>
    </row>
    <row r="781" spans="1:16" ht="15" customHeight="1" x14ac:dyDescent="0.2">
      <c r="A781" s="4">
        <v>17366</v>
      </c>
      <c r="B781" s="4">
        <v>0</v>
      </c>
      <c r="C781" s="4">
        <f t="shared" si="60"/>
        <v>47</v>
      </c>
      <c r="D781" s="4">
        <v>1972</v>
      </c>
      <c r="E781" s="9">
        <v>43773.341666666704</v>
      </c>
      <c r="F781" s="4" t="s">
        <v>378</v>
      </c>
      <c r="G781" s="4">
        <v>3</v>
      </c>
      <c r="H781" s="4">
        <v>5</v>
      </c>
      <c r="I781" s="4">
        <v>5</v>
      </c>
      <c r="J781" s="4">
        <v>5</v>
      </c>
      <c r="K781" s="4">
        <v>3</v>
      </c>
      <c r="L781" s="4">
        <v>5</v>
      </c>
      <c r="M781" s="4">
        <v>1</v>
      </c>
      <c r="N781" s="4">
        <f t="shared" si="61"/>
        <v>27</v>
      </c>
      <c r="O781" s="4">
        <f t="shared" si="62"/>
        <v>1.2597623089983025</v>
      </c>
      <c r="P781" s="10">
        <f t="shared" si="63"/>
        <v>7.5195246179966055</v>
      </c>
    </row>
    <row r="782" spans="1:16" ht="15" customHeight="1" x14ac:dyDescent="0.2">
      <c r="A782" s="4">
        <v>15096</v>
      </c>
      <c r="B782" s="4">
        <v>0</v>
      </c>
      <c r="C782" s="4">
        <f t="shared" si="60"/>
        <v>44</v>
      </c>
      <c r="D782" s="4">
        <v>1975</v>
      </c>
      <c r="E782" s="9">
        <v>43768.474999999999</v>
      </c>
      <c r="F782" s="4" t="s">
        <v>475</v>
      </c>
      <c r="G782" s="4">
        <v>3</v>
      </c>
      <c r="H782" s="4">
        <v>4</v>
      </c>
      <c r="I782" s="4">
        <v>5</v>
      </c>
      <c r="J782" s="4">
        <v>4</v>
      </c>
      <c r="K782" s="4">
        <v>5</v>
      </c>
      <c r="L782" s="4">
        <v>5</v>
      </c>
      <c r="M782" s="4">
        <v>1</v>
      </c>
      <c r="N782" s="4">
        <f t="shared" si="61"/>
        <v>27</v>
      </c>
      <c r="O782" s="4">
        <f t="shared" si="62"/>
        <v>1.2597623089983025</v>
      </c>
      <c r="P782" s="10">
        <f t="shared" si="63"/>
        <v>7.5195246179966055</v>
      </c>
    </row>
    <row r="783" spans="1:16" ht="15" customHeight="1" x14ac:dyDescent="0.2">
      <c r="A783" s="4">
        <v>14285</v>
      </c>
      <c r="B783" s="4">
        <v>0</v>
      </c>
      <c r="C783" s="4">
        <f t="shared" ref="C783:C798" si="64">(2019-D783)</f>
        <v>41</v>
      </c>
      <c r="D783" s="4">
        <v>1978</v>
      </c>
      <c r="E783" s="9">
        <v>43767.871527777803</v>
      </c>
      <c r="F783" s="4" t="s">
        <v>378</v>
      </c>
      <c r="G783" s="4">
        <v>4</v>
      </c>
      <c r="H783" s="4">
        <v>5</v>
      </c>
      <c r="I783" s="4">
        <v>5</v>
      </c>
      <c r="J783" s="4">
        <v>4</v>
      </c>
      <c r="K783" s="4">
        <v>3</v>
      </c>
      <c r="L783" s="4">
        <v>5</v>
      </c>
      <c r="M783" s="4">
        <v>1</v>
      </c>
      <c r="N783" s="4">
        <f t="shared" ref="N783:N798" si="65">SUM(G783:M783)</f>
        <v>27</v>
      </c>
      <c r="O783" s="4">
        <f t="shared" ref="O783:O798" si="66">(N783-19.58)/5.89</f>
        <v>1.2597623089983025</v>
      </c>
      <c r="P783" s="10">
        <f t="shared" ref="P783:P798" si="67">(O783*2)+5</f>
        <v>7.5195246179966055</v>
      </c>
    </row>
    <row r="784" spans="1:16" ht="15" customHeight="1" x14ac:dyDescent="0.2">
      <c r="A784" s="4">
        <v>14290</v>
      </c>
      <c r="B784" s="4">
        <v>0</v>
      </c>
      <c r="C784" s="4">
        <f t="shared" si="64"/>
        <v>32</v>
      </c>
      <c r="D784" s="4">
        <v>1987</v>
      </c>
      <c r="E784" s="9">
        <v>43767.870833333298</v>
      </c>
      <c r="F784" s="4" t="s">
        <v>419</v>
      </c>
      <c r="G784" s="4">
        <v>5</v>
      </c>
      <c r="H784" s="4">
        <v>5</v>
      </c>
      <c r="I784" s="4">
        <v>5</v>
      </c>
      <c r="J784" s="4">
        <v>3</v>
      </c>
      <c r="K784" s="4">
        <v>3</v>
      </c>
      <c r="L784" s="4">
        <v>5</v>
      </c>
      <c r="M784" s="4">
        <v>1</v>
      </c>
      <c r="N784" s="4">
        <f t="shared" si="65"/>
        <v>27</v>
      </c>
      <c r="O784" s="4">
        <f t="shared" si="66"/>
        <v>1.2597623089983025</v>
      </c>
      <c r="P784" s="10">
        <f t="shared" si="67"/>
        <v>7.5195246179966055</v>
      </c>
    </row>
    <row r="785" spans="1:16" ht="15" customHeight="1" x14ac:dyDescent="0.2">
      <c r="A785" s="4">
        <v>16523</v>
      </c>
      <c r="B785" s="4">
        <v>0</v>
      </c>
      <c r="C785" s="4">
        <f t="shared" si="64"/>
        <v>27</v>
      </c>
      <c r="D785" s="4">
        <v>1992</v>
      </c>
      <c r="E785" s="9">
        <v>43769.787499999999</v>
      </c>
      <c r="G785" s="4">
        <v>5</v>
      </c>
      <c r="H785" s="4">
        <v>5</v>
      </c>
      <c r="I785" s="4">
        <v>5</v>
      </c>
      <c r="J785" s="4">
        <v>4</v>
      </c>
      <c r="K785" s="4">
        <v>3</v>
      </c>
      <c r="L785" s="4">
        <v>5</v>
      </c>
      <c r="M785" s="4">
        <v>1</v>
      </c>
      <c r="N785" s="4">
        <f t="shared" si="65"/>
        <v>28</v>
      </c>
      <c r="O785" s="4">
        <f t="shared" si="66"/>
        <v>1.4295415959252975</v>
      </c>
      <c r="P785" s="10">
        <f t="shared" si="67"/>
        <v>7.859083191850595</v>
      </c>
    </row>
    <row r="786" spans="1:16" ht="15" customHeight="1" x14ac:dyDescent="0.2">
      <c r="A786" s="4">
        <v>14155</v>
      </c>
      <c r="B786" s="4">
        <v>0</v>
      </c>
      <c r="C786" s="4">
        <f t="shared" si="64"/>
        <v>45</v>
      </c>
      <c r="D786" s="4">
        <v>1974</v>
      </c>
      <c r="E786" s="9">
        <v>43767.843055555597</v>
      </c>
      <c r="F786" s="4" t="s">
        <v>377</v>
      </c>
      <c r="G786" s="4">
        <v>4</v>
      </c>
      <c r="H786" s="4">
        <v>5</v>
      </c>
      <c r="I786" s="4">
        <v>5</v>
      </c>
      <c r="J786" s="4">
        <v>5</v>
      </c>
      <c r="K786" s="4">
        <v>3</v>
      </c>
      <c r="L786" s="4">
        <v>5</v>
      </c>
      <c r="M786" s="4">
        <v>1</v>
      </c>
      <c r="N786" s="4">
        <f t="shared" si="65"/>
        <v>28</v>
      </c>
      <c r="O786" s="4">
        <f t="shared" si="66"/>
        <v>1.4295415959252975</v>
      </c>
      <c r="P786" s="10">
        <f t="shared" si="67"/>
        <v>7.859083191850595</v>
      </c>
    </row>
    <row r="787" spans="1:16" ht="15" customHeight="1" x14ac:dyDescent="0.2">
      <c r="A787" s="4">
        <v>17504</v>
      </c>
      <c r="B787" s="4">
        <v>0</v>
      </c>
      <c r="C787" s="4">
        <f t="shared" si="64"/>
        <v>40</v>
      </c>
      <c r="D787" s="4">
        <v>1979</v>
      </c>
      <c r="E787" s="9">
        <v>43773.702083333301</v>
      </c>
      <c r="F787" s="4" t="s">
        <v>378</v>
      </c>
      <c r="G787" s="4">
        <v>5</v>
      </c>
      <c r="H787" s="4">
        <v>5</v>
      </c>
      <c r="I787" s="4">
        <v>4</v>
      </c>
      <c r="J787" s="4">
        <v>4</v>
      </c>
      <c r="K787" s="4">
        <v>4</v>
      </c>
      <c r="L787" s="4">
        <v>4</v>
      </c>
      <c r="M787" s="4">
        <v>2</v>
      </c>
      <c r="N787" s="4">
        <f t="shared" si="65"/>
        <v>28</v>
      </c>
      <c r="O787" s="4">
        <f t="shared" si="66"/>
        <v>1.4295415959252975</v>
      </c>
      <c r="P787" s="10">
        <f t="shared" si="67"/>
        <v>7.859083191850595</v>
      </c>
    </row>
    <row r="788" spans="1:16" ht="15" customHeight="1" x14ac:dyDescent="0.2">
      <c r="A788" s="4">
        <v>15242</v>
      </c>
      <c r="B788" s="4">
        <v>0</v>
      </c>
      <c r="C788" s="4">
        <f t="shared" si="64"/>
        <v>32</v>
      </c>
      <c r="D788" s="4">
        <v>1987</v>
      </c>
      <c r="E788" s="9">
        <v>43768.538194444402</v>
      </c>
      <c r="F788" s="4" t="s">
        <v>417</v>
      </c>
      <c r="G788" s="4">
        <v>5</v>
      </c>
      <c r="H788" s="4">
        <v>5</v>
      </c>
      <c r="I788" s="4">
        <v>5</v>
      </c>
      <c r="J788" s="4">
        <v>4</v>
      </c>
      <c r="K788" s="4">
        <v>4</v>
      </c>
      <c r="L788" s="4">
        <v>5</v>
      </c>
      <c r="M788" s="4">
        <v>1</v>
      </c>
      <c r="N788" s="4">
        <f t="shared" si="65"/>
        <v>29</v>
      </c>
      <c r="O788" s="4">
        <f t="shared" si="66"/>
        <v>1.5993208828522925</v>
      </c>
      <c r="P788" s="10">
        <f t="shared" si="67"/>
        <v>8.1986417657045845</v>
      </c>
    </row>
    <row r="789" spans="1:16" ht="15" customHeight="1" x14ac:dyDescent="0.2">
      <c r="A789" s="4">
        <v>16087</v>
      </c>
      <c r="B789" s="4">
        <v>0</v>
      </c>
      <c r="C789" s="4">
        <f t="shared" si="64"/>
        <v>41</v>
      </c>
      <c r="D789" s="4">
        <v>1978</v>
      </c>
      <c r="E789" s="9">
        <v>43769.271527777797</v>
      </c>
      <c r="G789" s="4">
        <v>4</v>
      </c>
      <c r="H789" s="4">
        <v>5</v>
      </c>
      <c r="I789" s="4">
        <v>5</v>
      </c>
      <c r="J789" s="4">
        <v>4</v>
      </c>
      <c r="K789" s="4">
        <v>4</v>
      </c>
      <c r="L789" s="4">
        <v>5</v>
      </c>
      <c r="M789" s="4">
        <v>2</v>
      </c>
      <c r="N789" s="4">
        <f t="shared" si="65"/>
        <v>29</v>
      </c>
      <c r="O789" s="4">
        <f t="shared" si="66"/>
        <v>1.5993208828522925</v>
      </c>
      <c r="P789" s="10">
        <f t="shared" si="67"/>
        <v>8.1986417657045845</v>
      </c>
    </row>
    <row r="790" spans="1:16" ht="15" customHeight="1" x14ac:dyDescent="0.2">
      <c r="A790" s="4">
        <v>13798</v>
      </c>
      <c r="B790" s="4">
        <v>0</v>
      </c>
      <c r="C790" s="4">
        <f t="shared" si="64"/>
        <v>27</v>
      </c>
      <c r="D790" s="4">
        <v>1992</v>
      </c>
      <c r="E790" s="9">
        <v>43767.676388888904</v>
      </c>
      <c r="F790" s="4" t="s">
        <v>484</v>
      </c>
      <c r="G790" s="4">
        <v>5</v>
      </c>
      <c r="H790" s="4">
        <v>5</v>
      </c>
      <c r="I790" s="4">
        <v>5</v>
      </c>
      <c r="J790" s="4">
        <v>5</v>
      </c>
      <c r="K790" s="4">
        <v>4</v>
      </c>
      <c r="L790" s="4">
        <v>5</v>
      </c>
      <c r="M790" s="4">
        <v>1</v>
      </c>
      <c r="N790" s="4">
        <f t="shared" si="65"/>
        <v>30</v>
      </c>
      <c r="O790" s="4">
        <f t="shared" si="66"/>
        <v>1.7691001697792874</v>
      </c>
      <c r="P790" s="10">
        <f t="shared" si="67"/>
        <v>8.5382003395585748</v>
      </c>
    </row>
    <row r="791" spans="1:16" ht="15" customHeight="1" x14ac:dyDescent="0.2">
      <c r="A791" s="4">
        <v>14886</v>
      </c>
      <c r="B791" s="4">
        <v>0</v>
      </c>
      <c r="C791" s="4">
        <f t="shared" si="64"/>
        <v>41</v>
      </c>
      <c r="D791" s="4">
        <v>1978</v>
      </c>
      <c r="E791" s="9">
        <v>43768.397916666698</v>
      </c>
      <c r="G791" s="4">
        <v>5</v>
      </c>
      <c r="H791" s="4">
        <v>4</v>
      </c>
      <c r="I791" s="4">
        <v>5</v>
      </c>
      <c r="J791" s="4">
        <v>5</v>
      </c>
      <c r="K791" s="4">
        <v>5</v>
      </c>
      <c r="L791" s="4">
        <v>5</v>
      </c>
      <c r="M791" s="4">
        <v>1</v>
      </c>
      <c r="N791" s="4">
        <f t="shared" si="65"/>
        <v>30</v>
      </c>
      <c r="O791" s="4">
        <f t="shared" si="66"/>
        <v>1.7691001697792874</v>
      </c>
      <c r="P791" s="10">
        <f t="shared" si="67"/>
        <v>8.5382003395585748</v>
      </c>
    </row>
    <row r="792" spans="1:16" ht="15" customHeight="1" x14ac:dyDescent="0.2">
      <c r="A792" s="4">
        <v>14879</v>
      </c>
      <c r="B792" s="4">
        <v>0</v>
      </c>
      <c r="C792" s="4">
        <f t="shared" si="64"/>
        <v>30</v>
      </c>
      <c r="D792" s="4">
        <v>1989</v>
      </c>
      <c r="E792" s="9">
        <v>43768.396527777797</v>
      </c>
      <c r="F792" s="4" t="s">
        <v>378</v>
      </c>
      <c r="G792" s="4">
        <v>4</v>
      </c>
      <c r="H792" s="4">
        <v>5</v>
      </c>
      <c r="I792" s="4">
        <v>5</v>
      </c>
      <c r="J792" s="4">
        <v>5</v>
      </c>
      <c r="K792" s="4">
        <v>5</v>
      </c>
      <c r="L792" s="4">
        <v>5</v>
      </c>
      <c r="M792" s="4">
        <v>1</v>
      </c>
      <c r="N792" s="4">
        <f t="shared" si="65"/>
        <v>30</v>
      </c>
      <c r="O792" s="4">
        <f t="shared" si="66"/>
        <v>1.7691001697792874</v>
      </c>
      <c r="P792" s="10">
        <f t="shared" si="67"/>
        <v>8.5382003395585748</v>
      </c>
    </row>
    <row r="793" spans="1:16" ht="15" customHeight="1" x14ac:dyDescent="0.2">
      <c r="A793" s="4">
        <v>18174</v>
      </c>
      <c r="B793" s="4">
        <v>0</v>
      </c>
      <c r="C793" s="4">
        <f t="shared" si="64"/>
        <v>26</v>
      </c>
      <c r="D793" s="4">
        <v>1993</v>
      </c>
      <c r="E793" s="9">
        <v>43777.943055555603</v>
      </c>
      <c r="F793" s="4" t="s">
        <v>437</v>
      </c>
      <c r="G793" s="4">
        <v>5</v>
      </c>
      <c r="H793" s="4">
        <v>5</v>
      </c>
      <c r="I793" s="4">
        <v>5</v>
      </c>
      <c r="J793" s="4">
        <v>5</v>
      </c>
      <c r="K793" s="4">
        <v>5</v>
      </c>
      <c r="L793" s="4">
        <v>5</v>
      </c>
      <c r="M793" s="4">
        <v>1</v>
      </c>
      <c r="N793" s="4">
        <f t="shared" si="65"/>
        <v>31</v>
      </c>
      <c r="O793" s="4">
        <f t="shared" si="66"/>
        <v>1.9388794567062821</v>
      </c>
      <c r="P793" s="10">
        <f t="shared" si="67"/>
        <v>8.8777589134125634</v>
      </c>
    </row>
    <row r="794" spans="1:16" ht="15" customHeight="1" x14ac:dyDescent="0.2">
      <c r="A794" s="4">
        <v>14154</v>
      </c>
      <c r="B794" s="4">
        <v>0</v>
      </c>
      <c r="C794" s="4">
        <f t="shared" si="64"/>
        <v>27</v>
      </c>
      <c r="D794" s="4">
        <v>1992</v>
      </c>
      <c r="E794" s="9">
        <v>43767.807638888902</v>
      </c>
      <c r="F794" s="4" t="s">
        <v>378</v>
      </c>
      <c r="G794" s="4">
        <v>5</v>
      </c>
      <c r="H794" s="4">
        <v>5</v>
      </c>
      <c r="I794" s="4">
        <v>5</v>
      </c>
      <c r="J794" s="4">
        <v>5</v>
      </c>
      <c r="K794" s="4">
        <v>5</v>
      </c>
      <c r="L794" s="4">
        <v>5</v>
      </c>
      <c r="M794" s="4">
        <v>1</v>
      </c>
      <c r="N794" s="4">
        <f t="shared" si="65"/>
        <v>31</v>
      </c>
      <c r="O794" s="4">
        <f t="shared" si="66"/>
        <v>1.9388794567062821</v>
      </c>
      <c r="P794" s="10">
        <f t="shared" si="67"/>
        <v>8.8777589134125634</v>
      </c>
    </row>
    <row r="795" spans="1:16" ht="15" customHeight="1" x14ac:dyDescent="0.2">
      <c r="A795" s="4">
        <v>18007</v>
      </c>
      <c r="B795" s="4">
        <v>0</v>
      </c>
      <c r="C795" s="4">
        <f t="shared" si="64"/>
        <v>38</v>
      </c>
      <c r="D795" s="4">
        <v>1981</v>
      </c>
      <c r="E795" s="9">
        <v>43776.663888888899</v>
      </c>
      <c r="F795" s="4" t="s">
        <v>377</v>
      </c>
      <c r="G795" s="4">
        <v>5</v>
      </c>
      <c r="H795" s="4">
        <v>5</v>
      </c>
      <c r="I795" s="4">
        <v>5</v>
      </c>
      <c r="J795" s="4">
        <v>5</v>
      </c>
      <c r="K795" s="4">
        <v>5</v>
      </c>
      <c r="L795" s="4">
        <v>5</v>
      </c>
      <c r="M795" s="4">
        <v>1</v>
      </c>
      <c r="N795" s="4">
        <f t="shared" si="65"/>
        <v>31</v>
      </c>
      <c r="O795" s="4">
        <f t="shared" si="66"/>
        <v>1.9388794567062821</v>
      </c>
      <c r="P795" s="10">
        <f t="shared" si="67"/>
        <v>8.8777589134125634</v>
      </c>
    </row>
    <row r="796" spans="1:16" ht="15" customHeight="1" x14ac:dyDescent="0.2">
      <c r="A796" s="4">
        <v>13613</v>
      </c>
      <c r="B796" s="4">
        <v>0</v>
      </c>
      <c r="C796" s="4">
        <f t="shared" si="64"/>
        <v>31</v>
      </c>
      <c r="D796" s="4">
        <v>1988</v>
      </c>
      <c r="E796" s="9">
        <v>43767.565972222197</v>
      </c>
      <c r="G796" s="4">
        <v>5</v>
      </c>
      <c r="H796" s="4">
        <v>5</v>
      </c>
      <c r="I796" s="4">
        <v>5</v>
      </c>
      <c r="J796" s="4">
        <v>5</v>
      </c>
      <c r="K796" s="4">
        <v>5</v>
      </c>
      <c r="L796" s="4">
        <v>5</v>
      </c>
      <c r="M796" s="4">
        <v>1</v>
      </c>
      <c r="N796" s="4">
        <f t="shared" si="65"/>
        <v>31</v>
      </c>
      <c r="O796" s="4">
        <f t="shared" si="66"/>
        <v>1.9388794567062821</v>
      </c>
      <c r="P796" s="10">
        <f t="shared" si="67"/>
        <v>8.8777589134125634</v>
      </c>
    </row>
    <row r="797" spans="1:16" ht="15" customHeight="1" x14ac:dyDescent="0.2">
      <c r="A797" s="4">
        <v>17020</v>
      </c>
      <c r="B797" s="4">
        <v>0</v>
      </c>
      <c r="C797" s="4">
        <f t="shared" si="64"/>
        <v>32</v>
      </c>
      <c r="D797" s="4">
        <v>1987</v>
      </c>
      <c r="E797" s="9">
        <v>43771.488888888904</v>
      </c>
      <c r="F797" s="4" t="s">
        <v>378</v>
      </c>
      <c r="G797" s="4">
        <v>5</v>
      </c>
      <c r="H797" s="4">
        <v>5</v>
      </c>
      <c r="I797" s="4">
        <v>5</v>
      </c>
      <c r="J797" s="4">
        <v>5</v>
      </c>
      <c r="K797" s="4">
        <v>5</v>
      </c>
      <c r="L797" s="4">
        <v>5</v>
      </c>
      <c r="M797" s="4">
        <v>1</v>
      </c>
      <c r="N797" s="4">
        <f t="shared" si="65"/>
        <v>31</v>
      </c>
      <c r="O797" s="4">
        <f t="shared" si="66"/>
        <v>1.9388794567062821</v>
      </c>
      <c r="P797" s="10">
        <f t="shared" si="67"/>
        <v>8.8777589134125634</v>
      </c>
    </row>
    <row r="798" spans="1:16" ht="15" customHeight="1" x14ac:dyDescent="0.2">
      <c r="A798" s="4">
        <v>18317</v>
      </c>
      <c r="B798" s="4">
        <v>0</v>
      </c>
      <c r="C798" s="4">
        <f t="shared" si="64"/>
        <v>29</v>
      </c>
      <c r="D798" s="4">
        <v>1990</v>
      </c>
      <c r="E798" s="9">
        <v>43779.526388888902</v>
      </c>
      <c r="G798" s="4">
        <v>5</v>
      </c>
      <c r="H798" s="4">
        <v>5</v>
      </c>
      <c r="I798" s="4">
        <v>4</v>
      </c>
      <c r="J798" s="4">
        <v>5</v>
      </c>
      <c r="K798" s="4">
        <v>5</v>
      </c>
      <c r="L798" s="4">
        <v>5</v>
      </c>
      <c r="M798" s="4">
        <v>5</v>
      </c>
      <c r="N798" s="4">
        <f t="shared" si="65"/>
        <v>34</v>
      </c>
      <c r="O798" s="4">
        <f t="shared" si="66"/>
        <v>2.4482173174872668</v>
      </c>
      <c r="P798" s="10">
        <f t="shared" si="67"/>
        <v>9.8964346349745327</v>
      </c>
    </row>
    <row r="800" spans="1:16" ht="15" customHeight="1" x14ac:dyDescent="0.2">
      <c r="A800" s="3" t="s">
        <v>486</v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 t="s">
        <v>353</v>
      </c>
      <c r="O800" s="3" t="s">
        <v>562</v>
      </c>
      <c r="P800" s="3" t="s">
        <v>229</v>
      </c>
    </row>
    <row r="801" spans="1:18" ht="15" customHeight="1" x14ac:dyDescent="0.2">
      <c r="A801" s="4">
        <v>18651</v>
      </c>
      <c r="B801" s="4">
        <v>0</v>
      </c>
      <c r="C801" s="4">
        <f t="shared" ref="C801:C833" si="68">(2019-D801)</f>
        <v>51</v>
      </c>
      <c r="D801" s="4">
        <v>1968</v>
      </c>
      <c r="E801" s="9">
        <v>43780.661111111098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2</v>
      </c>
      <c r="N801" s="4">
        <f t="shared" ref="N801:N833" si="69">SUM(G801:M801)</f>
        <v>8</v>
      </c>
      <c r="O801" s="4">
        <f t="shared" ref="O801:O833" si="70">(N801-17.36)/6.69</f>
        <v>-1.3991031390134527</v>
      </c>
      <c r="P801" s="10">
        <f t="shared" ref="P801:P833" si="71">(O801*2)+5</f>
        <v>2.2017937219730945</v>
      </c>
      <c r="R801" s="12">
        <v>0</v>
      </c>
    </row>
    <row r="802" spans="1:18" ht="15" customHeight="1" x14ac:dyDescent="0.2">
      <c r="A802" s="4">
        <v>16991</v>
      </c>
      <c r="B802" s="4">
        <v>0</v>
      </c>
      <c r="C802" s="4">
        <f t="shared" si="68"/>
        <v>62</v>
      </c>
      <c r="D802" s="4">
        <v>1957</v>
      </c>
      <c r="E802" s="9">
        <v>43771.461111111101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2</v>
      </c>
      <c r="N802" s="4">
        <f t="shared" si="69"/>
        <v>8</v>
      </c>
      <c r="O802" s="4">
        <f t="shared" si="70"/>
        <v>-1.3991031390134527</v>
      </c>
      <c r="P802" s="10">
        <f t="shared" si="71"/>
        <v>2.2017937219730945</v>
      </c>
      <c r="R802" s="12">
        <v>8</v>
      </c>
    </row>
    <row r="803" spans="1:18" ht="15" customHeight="1" x14ac:dyDescent="0.2">
      <c r="A803" s="4">
        <v>18429</v>
      </c>
      <c r="B803" s="4">
        <v>0</v>
      </c>
      <c r="C803" s="4">
        <f t="shared" si="68"/>
        <v>58</v>
      </c>
      <c r="D803" s="4">
        <v>1961</v>
      </c>
      <c r="E803" s="9">
        <v>43779.879861111098</v>
      </c>
      <c r="G803" s="4">
        <v>1</v>
      </c>
      <c r="H803" s="4">
        <v>2</v>
      </c>
      <c r="I803" s="4">
        <v>1</v>
      </c>
      <c r="J803" s="4">
        <v>2</v>
      </c>
      <c r="K803" s="4">
        <v>1</v>
      </c>
      <c r="L803" s="4">
        <v>1</v>
      </c>
      <c r="M803" s="4">
        <v>1</v>
      </c>
      <c r="N803" s="4">
        <f t="shared" si="69"/>
        <v>9</v>
      </c>
      <c r="O803" s="4">
        <f t="shared" si="70"/>
        <v>-1.2496263079222718</v>
      </c>
      <c r="P803" s="10">
        <f t="shared" si="71"/>
        <v>2.5007473841554564</v>
      </c>
      <c r="R803" s="12" t="s">
        <v>537</v>
      </c>
    </row>
    <row r="804" spans="1:18" ht="15" customHeight="1" x14ac:dyDescent="0.2">
      <c r="A804" s="4">
        <v>15113</v>
      </c>
      <c r="B804" s="4">
        <v>0</v>
      </c>
      <c r="C804" s="4">
        <f t="shared" si="68"/>
        <v>60</v>
      </c>
      <c r="D804" s="4">
        <v>1959</v>
      </c>
      <c r="E804" s="9">
        <v>43768.472916666702</v>
      </c>
      <c r="F804" s="4" t="s">
        <v>377</v>
      </c>
      <c r="G804" s="4">
        <v>2</v>
      </c>
      <c r="H804" s="4">
        <v>2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f t="shared" si="69"/>
        <v>9</v>
      </c>
      <c r="O804" s="4">
        <f t="shared" si="70"/>
        <v>-1.2496263079222718</v>
      </c>
      <c r="P804" s="10">
        <f t="shared" si="71"/>
        <v>2.5007473841554564</v>
      </c>
      <c r="R804" s="12" t="s">
        <v>536</v>
      </c>
    </row>
    <row r="805" spans="1:18" ht="15" customHeight="1" x14ac:dyDescent="0.2">
      <c r="A805" s="4">
        <v>15042</v>
      </c>
      <c r="B805" s="4">
        <v>0</v>
      </c>
      <c r="C805" s="4">
        <f t="shared" si="68"/>
        <v>63</v>
      </c>
      <c r="D805" s="4">
        <v>1956</v>
      </c>
      <c r="E805" s="9">
        <v>43768.471527777801</v>
      </c>
      <c r="F805" s="4" t="s">
        <v>361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4</v>
      </c>
      <c r="N805" s="4">
        <f t="shared" si="69"/>
        <v>10</v>
      </c>
      <c r="O805" s="4">
        <f t="shared" si="70"/>
        <v>-1.1001494768310911</v>
      </c>
      <c r="P805" s="10">
        <f t="shared" si="71"/>
        <v>2.7997010463378178</v>
      </c>
      <c r="R805" s="12" t="s">
        <v>545</v>
      </c>
    </row>
    <row r="806" spans="1:18" ht="15" customHeight="1" x14ac:dyDescent="0.2">
      <c r="A806" s="4">
        <v>16783</v>
      </c>
      <c r="B806" s="4">
        <v>0</v>
      </c>
      <c r="C806" s="4">
        <f t="shared" si="68"/>
        <v>51</v>
      </c>
      <c r="D806" s="4">
        <v>1968</v>
      </c>
      <c r="E806" s="9">
        <v>43770.573611111096</v>
      </c>
      <c r="F806" s="4" t="s">
        <v>489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4</v>
      </c>
      <c r="N806" s="4">
        <f t="shared" si="69"/>
        <v>10</v>
      </c>
      <c r="O806" s="4">
        <f t="shared" si="70"/>
        <v>-1.1001494768310911</v>
      </c>
      <c r="P806" s="10">
        <f t="shared" si="71"/>
        <v>2.7997010463378178</v>
      </c>
      <c r="R806" s="12" t="s">
        <v>550</v>
      </c>
    </row>
    <row r="807" spans="1:18" ht="15" customHeight="1" x14ac:dyDescent="0.2">
      <c r="A807" s="4">
        <v>16578</v>
      </c>
      <c r="B807" s="4">
        <v>0</v>
      </c>
      <c r="C807" s="4">
        <f t="shared" si="68"/>
        <v>55</v>
      </c>
      <c r="D807" s="4">
        <v>1964</v>
      </c>
      <c r="E807" s="9">
        <v>43771.773611111101</v>
      </c>
      <c r="G807" s="4">
        <v>1</v>
      </c>
      <c r="H807" s="4">
        <v>2</v>
      </c>
      <c r="I807" s="4">
        <v>1</v>
      </c>
      <c r="J807" s="4">
        <v>1</v>
      </c>
      <c r="K807" s="4">
        <v>1</v>
      </c>
      <c r="L807" s="4">
        <v>1</v>
      </c>
      <c r="M807" s="4">
        <v>4</v>
      </c>
      <c r="N807" s="4">
        <f t="shared" si="69"/>
        <v>11</v>
      </c>
      <c r="O807" s="4">
        <f t="shared" si="70"/>
        <v>-0.95067264573991017</v>
      </c>
      <c r="P807" s="10">
        <f t="shared" si="71"/>
        <v>3.0986547085201797</v>
      </c>
      <c r="R807" s="12" t="s">
        <v>553</v>
      </c>
    </row>
    <row r="808" spans="1:18" ht="15" customHeight="1" x14ac:dyDescent="0.2">
      <c r="A808" s="4">
        <v>16792</v>
      </c>
      <c r="B808" s="4">
        <v>0</v>
      </c>
      <c r="C808" s="4">
        <f t="shared" si="68"/>
        <v>64</v>
      </c>
      <c r="D808" s="4">
        <v>1955</v>
      </c>
      <c r="E808" s="9">
        <v>43770.607638888898</v>
      </c>
      <c r="F808" s="4" t="s">
        <v>493</v>
      </c>
      <c r="G808" s="4">
        <v>1</v>
      </c>
      <c r="H808" s="4">
        <v>4</v>
      </c>
      <c r="I808" s="4">
        <v>1</v>
      </c>
      <c r="J808" s="4">
        <v>1</v>
      </c>
      <c r="K808" s="4">
        <v>1</v>
      </c>
      <c r="L808" s="4">
        <v>1</v>
      </c>
      <c r="M808" s="4">
        <v>2</v>
      </c>
      <c r="N808" s="4">
        <f t="shared" si="69"/>
        <v>11</v>
      </c>
      <c r="O808" s="4">
        <f t="shared" si="70"/>
        <v>-0.95067264573991017</v>
      </c>
      <c r="P808" s="10">
        <f t="shared" si="71"/>
        <v>3.0986547085201797</v>
      </c>
      <c r="R808" s="12" t="s">
        <v>558</v>
      </c>
    </row>
    <row r="809" spans="1:18" ht="15" customHeight="1" x14ac:dyDescent="0.2">
      <c r="A809" s="4">
        <v>17471</v>
      </c>
      <c r="B809" s="4">
        <v>0</v>
      </c>
      <c r="C809" s="4">
        <f t="shared" si="68"/>
        <v>55</v>
      </c>
      <c r="D809" s="4">
        <v>1964</v>
      </c>
      <c r="E809" s="9">
        <v>43773.599305555603</v>
      </c>
      <c r="F809" s="4" t="s">
        <v>361</v>
      </c>
      <c r="G809" s="4">
        <v>3</v>
      </c>
      <c r="H809" s="4">
        <v>1</v>
      </c>
      <c r="I809" s="4">
        <v>1</v>
      </c>
      <c r="J809" s="4">
        <v>1</v>
      </c>
      <c r="K809" s="4">
        <v>1</v>
      </c>
      <c r="L809" s="4">
        <v>3</v>
      </c>
      <c r="M809" s="4">
        <v>2</v>
      </c>
      <c r="N809" s="4">
        <f t="shared" si="69"/>
        <v>12</v>
      </c>
      <c r="O809" s="4">
        <f t="shared" si="70"/>
        <v>-0.80119581464872935</v>
      </c>
      <c r="P809" s="10">
        <f t="shared" si="71"/>
        <v>3.3976083707025415</v>
      </c>
      <c r="R809" s="12">
        <v>31</v>
      </c>
    </row>
    <row r="810" spans="1:18" ht="15" customHeight="1" x14ac:dyDescent="0.2">
      <c r="A810" s="4">
        <v>14077</v>
      </c>
      <c r="B810" s="4">
        <v>0</v>
      </c>
      <c r="C810" s="4">
        <f t="shared" si="68"/>
        <v>58</v>
      </c>
      <c r="D810" s="4">
        <v>1961</v>
      </c>
      <c r="E810" s="9">
        <v>43767.818055555603</v>
      </c>
      <c r="F810" s="4" t="s">
        <v>408</v>
      </c>
      <c r="G810" s="4">
        <v>3</v>
      </c>
      <c r="H810" s="4">
        <v>3</v>
      </c>
      <c r="I810" s="4">
        <v>1</v>
      </c>
      <c r="J810" s="4">
        <v>1</v>
      </c>
      <c r="K810" s="4">
        <v>1</v>
      </c>
      <c r="L810" s="4">
        <v>2</v>
      </c>
      <c r="M810" s="4">
        <v>2</v>
      </c>
      <c r="N810" s="4">
        <f t="shared" si="69"/>
        <v>13</v>
      </c>
      <c r="O810" s="4">
        <f t="shared" si="70"/>
        <v>-0.65171898355754843</v>
      </c>
      <c r="P810" s="10">
        <f t="shared" si="71"/>
        <v>3.6965620328849029</v>
      </c>
      <c r="R810" s="12"/>
    </row>
    <row r="811" spans="1:18" ht="15" customHeight="1" x14ac:dyDescent="0.2">
      <c r="A811" s="4">
        <v>17880</v>
      </c>
      <c r="B811" s="4">
        <v>0</v>
      </c>
      <c r="C811" s="4">
        <f t="shared" si="68"/>
        <v>60</v>
      </c>
      <c r="D811" s="4">
        <v>1959</v>
      </c>
      <c r="E811" s="9">
        <v>43775.786111111098</v>
      </c>
      <c r="F811" s="4" t="s">
        <v>492</v>
      </c>
      <c r="G811" s="4">
        <v>2</v>
      </c>
      <c r="H811" s="4">
        <v>1</v>
      </c>
      <c r="I811" s="4">
        <v>1</v>
      </c>
      <c r="J811" s="4">
        <v>1</v>
      </c>
      <c r="K811" s="4">
        <v>1</v>
      </c>
      <c r="L811" s="4">
        <v>3</v>
      </c>
      <c r="M811" s="4">
        <v>4</v>
      </c>
      <c r="N811" s="4">
        <f t="shared" si="69"/>
        <v>13</v>
      </c>
      <c r="O811" s="4">
        <f t="shared" si="70"/>
        <v>-0.65171898355754843</v>
      </c>
      <c r="P811" s="10">
        <f t="shared" si="71"/>
        <v>3.6965620328849029</v>
      </c>
    </row>
    <row r="812" spans="1:18" ht="15" customHeight="1" x14ac:dyDescent="0.2">
      <c r="A812" s="4">
        <v>17764</v>
      </c>
      <c r="B812" s="4">
        <v>0</v>
      </c>
      <c r="C812" s="4">
        <f t="shared" si="68"/>
        <v>56</v>
      </c>
      <c r="D812" s="4">
        <v>1963</v>
      </c>
      <c r="E812" s="9">
        <v>43775.5222222222</v>
      </c>
      <c r="F812" s="4" t="s">
        <v>361</v>
      </c>
      <c r="G812" s="4">
        <v>2</v>
      </c>
      <c r="H812" s="4">
        <v>1</v>
      </c>
      <c r="I812" s="4">
        <v>1</v>
      </c>
      <c r="J812" s="4">
        <v>1</v>
      </c>
      <c r="K812" s="4">
        <v>1</v>
      </c>
      <c r="L812" s="4">
        <v>4</v>
      </c>
      <c r="M812" s="4">
        <v>4</v>
      </c>
      <c r="N812" s="4">
        <f t="shared" si="69"/>
        <v>14</v>
      </c>
      <c r="O812" s="4">
        <f t="shared" si="70"/>
        <v>-0.50224215246636761</v>
      </c>
      <c r="P812" s="10">
        <f t="shared" si="71"/>
        <v>3.9955156950672648</v>
      </c>
    </row>
    <row r="813" spans="1:18" ht="15" customHeight="1" x14ac:dyDescent="0.2">
      <c r="A813" s="4">
        <v>14088</v>
      </c>
      <c r="B813" s="4">
        <v>0</v>
      </c>
      <c r="C813" s="4">
        <f t="shared" si="68"/>
        <v>62</v>
      </c>
      <c r="D813" s="4">
        <v>1957</v>
      </c>
      <c r="E813" s="9">
        <v>43767.805555555598</v>
      </c>
      <c r="F813" s="4" t="s">
        <v>496</v>
      </c>
      <c r="G813" s="4">
        <v>1</v>
      </c>
      <c r="H813" s="4">
        <v>2</v>
      </c>
      <c r="I813" s="4">
        <v>3</v>
      </c>
      <c r="J813" s="4">
        <v>1</v>
      </c>
      <c r="K813" s="4">
        <v>1</v>
      </c>
      <c r="L813" s="4">
        <v>5</v>
      </c>
      <c r="M813" s="4">
        <v>1</v>
      </c>
      <c r="N813" s="4">
        <f t="shared" si="69"/>
        <v>14</v>
      </c>
      <c r="O813" s="4">
        <f t="shared" si="70"/>
        <v>-0.50224215246636761</v>
      </c>
      <c r="P813" s="10">
        <f t="shared" si="71"/>
        <v>3.9955156950672648</v>
      </c>
    </row>
    <row r="814" spans="1:18" ht="15" customHeight="1" x14ac:dyDescent="0.2">
      <c r="A814" s="4">
        <v>14152</v>
      </c>
      <c r="B814" s="4">
        <v>0</v>
      </c>
      <c r="C814" s="4">
        <f t="shared" si="68"/>
        <v>64</v>
      </c>
      <c r="D814" s="4">
        <v>1955</v>
      </c>
      <c r="E814" s="9">
        <v>43767.815277777801</v>
      </c>
      <c r="F814" s="4" t="s">
        <v>487</v>
      </c>
      <c r="G814" s="4">
        <v>3</v>
      </c>
      <c r="H814" s="4">
        <v>2</v>
      </c>
      <c r="I814" s="4">
        <v>2</v>
      </c>
      <c r="J814" s="4">
        <v>2</v>
      </c>
      <c r="K814" s="4">
        <v>2</v>
      </c>
      <c r="L814" s="4">
        <v>2</v>
      </c>
      <c r="M814" s="4">
        <v>2</v>
      </c>
      <c r="N814" s="4">
        <f t="shared" si="69"/>
        <v>15</v>
      </c>
      <c r="O814" s="4">
        <f t="shared" si="70"/>
        <v>-0.35276532137518674</v>
      </c>
      <c r="P814" s="10">
        <f t="shared" si="71"/>
        <v>4.2944693572496266</v>
      </c>
    </row>
    <row r="815" spans="1:18" ht="15" customHeight="1" x14ac:dyDescent="0.2">
      <c r="A815" s="4">
        <v>13822</v>
      </c>
      <c r="B815" s="4">
        <v>0</v>
      </c>
      <c r="C815" s="4">
        <f t="shared" si="68"/>
        <v>61</v>
      </c>
      <c r="D815" s="4">
        <v>1958</v>
      </c>
      <c r="E815" s="9">
        <v>43767.923611111102</v>
      </c>
      <c r="F815" s="4" t="s">
        <v>378</v>
      </c>
      <c r="G815" s="4">
        <v>2</v>
      </c>
      <c r="H815" s="4">
        <v>3</v>
      </c>
      <c r="I815" s="4">
        <v>1</v>
      </c>
      <c r="J815" s="4">
        <v>1</v>
      </c>
      <c r="K815" s="4">
        <v>2</v>
      </c>
      <c r="L815" s="4">
        <v>4</v>
      </c>
      <c r="M815" s="4">
        <v>2</v>
      </c>
      <c r="N815" s="4">
        <f t="shared" si="69"/>
        <v>15</v>
      </c>
      <c r="O815" s="4">
        <f t="shared" si="70"/>
        <v>-0.35276532137518674</v>
      </c>
      <c r="P815" s="10">
        <f t="shared" si="71"/>
        <v>4.2944693572496266</v>
      </c>
    </row>
    <row r="816" spans="1:18" ht="15" customHeight="1" x14ac:dyDescent="0.2">
      <c r="A816" s="4">
        <v>17273</v>
      </c>
      <c r="B816" s="4">
        <v>0</v>
      </c>
      <c r="C816" s="4">
        <f t="shared" si="68"/>
        <v>67</v>
      </c>
      <c r="D816" s="4">
        <v>1952</v>
      </c>
      <c r="E816" s="9">
        <v>43772.724305555603</v>
      </c>
      <c r="F816" s="4" t="s">
        <v>491</v>
      </c>
      <c r="G816" s="4">
        <v>2</v>
      </c>
      <c r="H816" s="4">
        <v>3</v>
      </c>
      <c r="I816" s="4">
        <v>2</v>
      </c>
      <c r="J816" s="4">
        <v>2</v>
      </c>
      <c r="K816" s="4">
        <v>1</v>
      </c>
      <c r="L816" s="4">
        <v>4</v>
      </c>
      <c r="M816" s="4">
        <v>2</v>
      </c>
      <c r="N816" s="4">
        <f t="shared" si="69"/>
        <v>16</v>
      </c>
      <c r="O816" s="4">
        <f t="shared" si="70"/>
        <v>-0.20328849028400589</v>
      </c>
      <c r="P816" s="10">
        <f t="shared" si="71"/>
        <v>4.5934230194319881</v>
      </c>
    </row>
    <row r="817" spans="1:16" ht="15" customHeight="1" x14ac:dyDescent="0.2">
      <c r="A817" s="4">
        <v>14710</v>
      </c>
      <c r="B817" s="4">
        <v>0</v>
      </c>
      <c r="C817" s="4">
        <f t="shared" si="68"/>
        <v>52</v>
      </c>
      <c r="D817" s="4">
        <v>1967</v>
      </c>
      <c r="E817" s="9">
        <v>43769.663194444402</v>
      </c>
      <c r="F817" s="4" t="s">
        <v>361</v>
      </c>
      <c r="G817" s="4">
        <v>4</v>
      </c>
      <c r="H817" s="4">
        <v>4</v>
      </c>
      <c r="I817" s="4">
        <v>2</v>
      </c>
      <c r="J817" s="4">
        <v>1</v>
      </c>
      <c r="K817" s="4">
        <v>1</v>
      </c>
      <c r="L817" s="4">
        <v>2</v>
      </c>
      <c r="M817" s="4">
        <v>2</v>
      </c>
      <c r="N817" s="4">
        <f t="shared" si="69"/>
        <v>16</v>
      </c>
      <c r="O817" s="4">
        <f t="shared" si="70"/>
        <v>-0.20328849028400589</v>
      </c>
      <c r="P817" s="10">
        <f t="shared" si="71"/>
        <v>4.5934230194319881</v>
      </c>
    </row>
    <row r="818" spans="1:16" ht="15" customHeight="1" x14ac:dyDescent="0.2">
      <c r="A818" s="4">
        <v>14718</v>
      </c>
      <c r="B818" s="4">
        <v>0</v>
      </c>
      <c r="C818" s="4">
        <f t="shared" si="68"/>
        <v>54</v>
      </c>
      <c r="D818" s="4">
        <v>1965</v>
      </c>
      <c r="E818" s="9">
        <v>43768.331944444399</v>
      </c>
      <c r="F818" s="4" t="s">
        <v>488</v>
      </c>
      <c r="G818" s="4">
        <v>1</v>
      </c>
      <c r="H818" s="4">
        <v>4</v>
      </c>
      <c r="I818" s="4">
        <v>1</v>
      </c>
      <c r="J818" s="4">
        <v>1</v>
      </c>
      <c r="K818" s="4">
        <v>1</v>
      </c>
      <c r="L818" s="4">
        <v>4</v>
      </c>
      <c r="M818" s="4">
        <v>5</v>
      </c>
      <c r="N818" s="4">
        <f t="shared" si="69"/>
        <v>17</v>
      </c>
      <c r="O818" s="4">
        <f t="shared" si="70"/>
        <v>-5.3811659192825025E-2</v>
      </c>
      <c r="P818" s="10">
        <f t="shared" si="71"/>
        <v>4.8923766816143504</v>
      </c>
    </row>
    <row r="819" spans="1:16" ht="15" customHeight="1" x14ac:dyDescent="0.2">
      <c r="A819" s="4">
        <v>13889</v>
      </c>
      <c r="B819" s="4">
        <v>0</v>
      </c>
      <c r="C819" s="4">
        <f t="shared" si="68"/>
        <v>56</v>
      </c>
      <c r="D819" s="4">
        <v>1963</v>
      </c>
      <c r="E819" s="9">
        <v>43767.707638888904</v>
      </c>
      <c r="F819" s="4" t="s">
        <v>490</v>
      </c>
      <c r="G819" s="4">
        <v>2</v>
      </c>
      <c r="H819" s="4">
        <v>2</v>
      </c>
      <c r="I819" s="4">
        <v>2</v>
      </c>
      <c r="J819" s="4">
        <v>2</v>
      </c>
      <c r="K819" s="4">
        <v>1</v>
      </c>
      <c r="L819" s="4">
        <v>4</v>
      </c>
      <c r="M819" s="4">
        <v>4</v>
      </c>
      <c r="N819" s="4">
        <f t="shared" si="69"/>
        <v>17</v>
      </c>
      <c r="O819" s="4">
        <f t="shared" si="70"/>
        <v>-5.3811659192825025E-2</v>
      </c>
      <c r="P819" s="10">
        <f t="shared" si="71"/>
        <v>4.8923766816143504</v>
      </c>
    </row>
    <row r="820" spans="1:16" ht="15" customHeight="1" x14ac:dyDescent="0.2">
      <c r="A820" s="4">
        <v>16980</v>
      </c>
      <c r="B820" s="4">
        <v>0</v>
      </c>
      <c r="C820" s="4">
        <f t="shared" si="68"/>
        <v>63</v>
      </c>
      <c r="D820" s="4">
        <v>1956</v>
      </c>
      <c r="E820" s="9">
        <v>43771.431944444397</v>
      </c>
      <c r="F820" s="4" t="s">
        <v>361</v>
      </c>
      <c r="G820" s="4">
        <v>2</v>
      </c>
      <c r="H820" s="4">
        <v>4</v>
      </c>
      <c r="I820" s="4">
        <v>1</v>
      </c>
      <c r="J820" s="4">
        <v>1</v>
      </c>
      <c r="K820" s="4">
        <v>2</v>
      </c>
      <c r="L820" s="4">
        <v>5</v>
      </c>
      <c r="M820" s="4">
        <v>2</v>
      </c>
      <c r="N820" s="4">
        <f t="shared" si="69"/>
        <v>17</v>
      </c>
      <c r="O820" s="4">
        <f t="shared" si="70"/>
        <v>-5.3811659192825025E-2</v>
      </c>
      <c r="P820" s="10">
        <f t="shared" si="71"/>
        <v>4.8923766816143504</v>
      </c>
    </row>
    <row r="821" spans="1:16" ht="15" customHeight="1" x14ac:dyDescent="0.2">
      <c r="A821" s="4">
        <v>17603</v>
      </c>
      <c r="B821" s="4">
        <v>0</v>
      </c>
      <c r="C821" s="4">
        <f t="shared" si="68"/>
        <v>68</v>
      </c>
      <c r="D821" s="4">
        <v>1951</v>
      </c>
      <c r="E821" s="9">
        <v>43774.534722222197</v>
      </c>
      <c r="F821" s="4" t="s">
        <v>494</v>
      </c>
      <c r="G821" s="4">
        <v>1</v>
      </c>
      <c r="H821" s="4">
        <v>5</v>
      </c>
      <c r="I821" s="4">
        <v>3</v>
      </c>
      <c r="J821" s="4">
        <v>3</v>
      </c>
      <c r="K821" s="4">
        <v>2</v>
      </c>
      <c r="L821" s="4">
        <v>5</v>
      </c>
      <c r="M821" s="4">
        <v>1</v>
      </c>
      <c r="N821" s="4">
        <f t="shared" si="69"/>
        <v>20</v>
      </c>
      <c r="O821" s="4">
        <f t="shared" si="70"/>
        <v>0.39461883408071757</v>
      </c>
      <c r="P821" s="10">
        <f t="shared" si="71"/>
        <v>5.7892376681614355</v>
      </c>
    </row>
    <row r="822" spans="1:16" ht="15" customHeight="1" x14ac:dyDescent="0.2">
      <c r="A822" s="4">
        <v>17995</v>
      </c>
      <c r="B822" s="4">
        <v>0</v>
      </c>
      <c r="C822" s="4">
        <f t="shared" si="68"/>
        <v>52</v>
      </c>
      <c r="D822" s="4">
        <v>1967</v>
      </c>
      <c r="E822" s="9">
        <v>43776.612500000003</v>
      </c>
      <c r="F822" s="4" t="s">
        <v>377</v>
      </c>
      <c r="G822" s="4">
        <v>4</v>
      </c>
      <c r="H822" s="4">
        <v>4</v>
      </c>
      <c r="I822" s="4">
        <v>4</v>
      </c>
      <c r="J822" s="4">
        <v>2</v>
      </c>
      <c r="K822" s="4">
        <v>2</v>
      </c>
      <c r="L822" s="4">
        <v>4</v>
      </c>
      <c r="M822" s="4">
        <v>1</v>
      </c>
      <c r="N822" s="4">
        <f t="shared" si="69"/>
        <v>21</v>
      </c>
      <c r="O822" s="4">
        <f t="shared" si="70"/>
        <v>0.54409566517189845</v>
      </c>
      <c r="P822" s="10">
        <f t="shared" si="71"/>
        <v>6.0881913303437969</v>
      </c>
    </row>
    <row r="823" spans="1:16" ht="15" customHeight="1" x14ac:dyDescent="0.2">
      <c r="A823" s="4">
        <v>16956</v>
      </c>
      <c r="B823" s="4">
        <v>0</v>
      </c>
      <c r="C823" s="4">
        <f t="shared" si="68"/>
        <v>57</v>
      </c>
      <c r="D823" s="4">
        <v>1962</v>
      </c>
      <c r="E823" s="9">
        <v>43771.137499999997</v>
      </c>
      <c r="F823" s="4" t="s">
        <v>359</v>
      </c>
      <c r="G823" s="4">
        <v>4</v>
      </c>
      <c r="H823" s="4">
        <v>4</v>
      </c>
      <c r="I823" s="4">
        <v>2</v>
      </c>
      <c r="J823" s="4">
        <v>4</v>
      </c>
      <c r="K823" s="4">
        <v>1</v>
      </c>
      <c r="L823" s="4">
        <v>4</v>
      </c>
      <c r="M823" s="4">
        <v>2</v>
      </c>
      <c r="N823" s="4">
        <f t="shared" si="69"/>
        <v>21</v>
      </c>
      <c r="O823" s="4">
        <f t="shared" si="70"/>
        <v>0.54409566517189845</v>
      </c>
      <c r="P823" s="10">
        <f t="shared" si="71"/>
        <v>6.0881913303437969</v>
      </c>
    </row>
    <row r="824" spans="1:16" ht="15" customHeight="1" x14ac:dyDescent="0.2">
      <c r="A824" s="4">
        <v>14932</v>
      </c>
      <c r="B824" s="4">
        <v>0</v>
      </c>
      <c r="C824" s="4">
        <f t="shared" si="68"/>
        <v>64</v>
      </c>
      <c r="D824" s="4">
        <v>1955</v>
      </c>
      <c r="E824" s="9">
        <v>43768.409722222197</v>
      </c>
      <c r="F824" s="4" t="s">
        <v>374</v>
      </c>
      <c r="G824" s="4">
        <v>1</v>
      </c>
      <c r="H824" s="4">
        <v>3</v>
      </c>
      <c r="I824" s="4">
        <v>5</v>
      </c>
      <c r="J824" s="4">
        <v>5</v>
      </c>
      <c r="K824" s="4">
        <v>1</v>
      </c>
      <c r="L824" s="4">
        <v>5</v>
      </c>
      <c r="M824" s="4">
        <v>1</v>
      </c>
      <c r="N824" s="4">
        <f t="shared" si="69"/>
        <v>21</v>
      </c>
      <c r="O824" s="4">
        <f t="shared" si="70"/>
        <v>0.54409566517189845</v>
      </c>
      <c r="P824" s="10">
        <f t="shared" si="71"/>
        <v>6.0881913303437969</v>
      </c>
    </row>
    <row r="825" spans="1:16" ht="15" customHeight="1" x14ac:dyDescent="0.2">
      <c r="A825" s="4">
        <v>15682</v>
      </c>
      <c r="B825" s="4">
        <v>0</v>
      </c>
      <c r="C825" s="4">
        <f t="shared" si="68"/>
        <v>69</v>
      </c>
      <c r="D825" s="4">
        <v>1950</v>
      </c>
      <c r="E825" s="9">
        <v>43768.7680555556</v>
      </c>
      <c r="F825" s="4" t="s">
        <v>495</v>
      </c>
      <c r="G825" s="4">
        <v>2</v>
      </c>
      <c r="H825" s="4">
        <v>4</v>
      </c>
      <c r="I825" s="4">
        <v>4</v>
      </c>
      <c r="J825" s="4">
        <v>4</v>
      </c>
      <c r="K825" s="4">
        <v>2</v>
      </c>
      <c r="L825" s="4">
        <v>5</v>
      </c>
      <c r="M825" s="4">
        <v>1</v>
      </c>
      <c r="N825" s="4">
        <f t="shared" si="69"/>
        <v>22</v>
      </c>
      <c r="O825" s="4">
        <f t="shared" si="70"/>
        <v>0.69357249626307926</v>
      </c>
      <c r="P825" s="10">
        <f t="shared" si="71"/>
        <v>6.3871449925261583</v>
      </c>
    </row>
    <row r="826" spans="1:16" ht="15" customHeight="1" x14ac:dyDescent="0.2">
      <c r="A826" s="4">
        <v>17988</v>
      </c>
      <c r="B826" s="4">
        <v>0</v>
      </c>
      <c r="C826" s="4">
        <f t="shared" si="68"/>
        <v>55</v>
      </c>
      <c r="D826" s="4">
        <v>1964</v>
      </c>
      <c r="E826" s="9">
        <v>43776.593055555597</v>
      </c>
      <c r="F826" s="4" t="s">
        <v>378</v>
      </c>
      <c r="G826" s="4">
        <v>4</v>
      </c>
      <c r="H826" s="4">
        <v>5</v>
      </c>
      <c r="I826" s="4">
        <v>4</v>
      </c>
      <c r="J826" s="4">
        <v>2</v>
      </c>
      <c r="K826" s="4">
        <v>1</v>
      </c>
      <c r="L826" s="4">
        <v>4</v>
      </c>
      <c r="M826" s="4">
        <v>2</v>
      </c>
      <c r="N826" s="4">
        <f t="shared" si="69"/>
        <v>22</v>
      </c>
      <c r="O826" s="4">
        <f t="shared" si="70"/>
        <v>0.69357249626307926</v>
      </c>
      <c r="P826" s="10">
        <f t="shared" si="71"/>
        <v>6.3871449925261583</v>
      </c>
    </row>
    <row r="827" spans="1:16" ht="15" customHeight="1" x14ac:dyDescent="0.2">
      <c r="A827" s="4">
        <v>18887</v>
      </c>
      <c r="B827" s="4">
        <v>0</v>
      </c>
      <c r="C827" s="4">
        <f t="shared" si="68"/>
        <v>56</v>
      </c>
      <c r="D827" s="4">
        <v>1963</v>
      </c>
      <c r="E827" s="9">
        <v>43781.371527777803</v>
      </c>
      <c r="F827" s="4" t="s">
        <v>497</v>
      </c>
      <c r="G827" s="4">
        <v>5</v>
      </c>
      <c r="H827" s="4">
        <v>5</v>
      </c>
      <c r="I827" s="4">
        <v>5</v>
      </c>
      <c r="J827" s="4">
        <v>1</v>
      </c>
      <c r="K827" s="4">
        <v>1</v>
      </c>
      <c r="L827" s="4">
        <v>5</v>
      </c>
      <c r="M827" s="4">
        <v>1</v>
      </c>
      <c r="N827" s="4">
        <f t="shared" si="69"/>
        <v>23</v>
      </c>
      <c r="O827" s="4">
        <f t="shared" si="70"/>
        <v>0.84304932735426008</v>
      </c>
      <c r="P827" s="10">
        <f t="shared" si="71"/>
        <v>6.6860986547085197</v>
      </c>
    </row>
    <row r="828" spans="1:16" ht="15" customHeight="1" x14ac:dyDescent="0.2">
      <c r="A828" s="4">
        <v>17958</v>
      </c>
      <c r="B828" s="4">
        <v>0</v>
      </c>
      <c r="C828" s="4">
        <f t="shared" si="68"/>
        <v>64</v>
      </c>
      <c r="D828" s="4">
        <v>1955</v>
      </c>
      <c r="E828" s="9">
        <v>43776.491666666698</v>
      </c>
      <c r="F828" s="4" t="s">
        <v>377</v>
      </c>
      <c r="G828" s="4">
        <v>2</v>
      </c>
      <c r="H828" s="4">
        <v>4</v>
      </c>
      <c r="I828" s="4">
        <v>5</v>
      </c>
      <c r="J828" s="4">
        <v>4</v>
      </c>
      <c r="K828" s="4">
        <v>4</v>
      </c>
      <c r="L828" s="4">
        <v>5</v>
      </c>
      <c r="M828" s="4">
        <v>1</v>
      </c>
      <c r="N828" s="4">
        <f t="shared" si="69"/>
        <v>25</v>
      </c>
      <c r="O828" s="4">
        <f t="shared" si="70"/>
        <v>1.1420029895366219</v>
      </c>
      <c r="P828" s="10">
        <f t="shared" si="71"/>
        <v>7.2840059790732443</v>
      </c>
    </row>
    <row r="829" spans="1:16" ht="15" customHeight="1" x14ac:dyDescent="0.2">
      <c r="A829" s="4">
        <v>13850</v>
      </c>
      <c r="B829" s="4">
        <v>0</v>
      </c>
      <c r="C829" s="4">
        <f t="shared" si="68"/>
        <v>69</v>
      </c>
      <c r="D829" s="4">
        <v>1950</v>
      </c>
      <c r="E829" s="9">
        <v>43767.733333333301</v>
      </c>
      <c r="F829" s="4" t="s">
        <v>378</v>
      </c>
      <c r="G829" s="4">
        <v>5</v>
      </c>
      <c r="H829" s="4">
        <v>5</v>
      </c>
      <c r="I829" s="4">
        <v>5</v>
      </c>
      <c r="J829" s="4">
        <v>3</v>
      </c>
      <c r="K829" s="4">
        <v>2</v>
      </c>
      <c r="L829" s="4">
        <v>5</v>
      </c>
      <c r="M829" s="4">
        <v>2</v>
      </c>
      <c r="N829" s="4">
        <f t="shared" si="69"/>
        <v>27</v>
      </c>
      <c r="O829" s="4">
        <f t="shared" si="70"/>
        <v>1.4409566517189836</v>
      </c>
      <c r="P829" s="10">
        <f t="shared" si="71"/>
        <v>7.8819133034379671</v>
      </c>
    </row>
    <row r="830" spans="1:16" ht="15" customHeight="1" x14ac:dyDescent="0.2">
      <c r="A830" s="4">
        <v>15002</v>
      </c>
      <c r="B830" s="4">
        <v>0</v>
      </c>
      <c r="C830" s="4">
        <f t="shared" si="68"/>
        <v>55</v>
      </c>
      <c r="D830" s="4">
        <v>1964</v>
      </c>
      <c r="E830" s="9">
        <v>43768.432638888902</v>
      </c>
      <c r="F830" s="4" t="s">
        <v>378</v>
      </c>
      <c r="G830" s="4">
        <v>5</v>
      </c>
      <c r="H830" s="4">
        <v>5</v>
      </c>
      <c r="I830" s="4">
        <v>3</v>
      </c>
      <c r="J830" s="4">
        <v>5</v>
      </c>
      <c r="K830" s="4">
        <v>3</v>
      </c>
      <c r="L830" s="4">
        <v>5</v>
      </c>
      <c r="M830" s="4">
        <v>1</v>
      </c>
      <c r="N830" s="4">
        <f t="shared" si="69"/>
        <v>27</v>
      </c>
      <c r="O830" s="4">
        <f t="shared" si="70"/>
        <v>1.4409566517189836</v>
      </c>
      <c r="P830" s="10">
        <f t="shared" si="71"/>
        <v>7.8819133034379671</v>
      </c>
    </row>
    <row r="831" spans="1:16" ht="15" customHeight="1" x14ac:dyDescent="0.2">
      <c r="A831" s="4">
        <v>15487</v>
      </c>
      <c r="B831" s="4">
        <v>0</v>
      </c>
      <c r="C831" s="4">
        <f t="shared" si="68"/>
        <v>53</v>
      </c>
      <c r="D831" s="4">
        <v>1966</v>
      </c>
      <c r="E831" s="9">
        <v>43768.665972222203</v>
      </c>
      <c r="F831" s="4" t="s">
        <v>498</v>
      </c>
      <c r="G831" s="4">
        <v>4</v>
      </c>
      <c r="H831" s="4">
        <v>5</v>
      </c>
      <c r="I831" s="4">
        <v>4</v>
      </c>
      <c r="J831" s="4">
        <v>5</v>
      </c>
      <c r="K831" s="4">
        <v>5</v>
      </c>
      <c r="L831" s="4">
        <v>5</v>
      </c>
      <c r="M831" s="4">
        <v>1</v>
      </c>
      <c r="N831" s="4">
        <f t="shared" si="69"/>
        <v>29</v>
      </c>
      <c r="O831" s="4">
        <f t="shared" si="70"/>
        <v>1.7399103139013452</v>
      </c>
      <c r="P831" s="10">
        <f t="shared" si="71"/>
        <v>8.47982062780269</v>
      </c>
    </row>
    <row r="832" spans="1:16" ht="15" customHeight="1" x14ac:dyDescent="0.2">
      <c r="A832" s="4">
        <v>17378</v>
      </c>
      <c r="B832" s="4">
        <v>0</v>
      </c>
      <c r="C832" s="4">
        <f t="shared" si="68"/>
        <v>60</v>
      </c>
      <c r="D832" s="4">
        <v>1959</v>
      </c>
      <c r="E832" s="9">
        <v>43773.373611111099</v>
      </c>
      <c r="F832" s="4" t="s">
        <v>377</v>
      </c>
      <c r="G832" s="4">
        <v>5</v>
      </c>
      <c r="H832" s="4">
        <v>5</v>
      </c>
      <c r="I832" s="4">
        <v>3</v>
      </c>
      <c r="J832" s="4">
        <v>5</v>
      </c>
      <c r="K832" s="4">
        <v>5</v>
      </c>
      <c r="L832" s="4">
        <v>5</v>
      </c>
      <c r="M832" s="4">
        <v>1</v>
      </c>
      <c r="N832" s="4">
        <f t="shared" si="69"/>
        <v>29</v>
      </c>
      <c r="O832" s="4">
        <f t="shared" si="70"/>
        <v>1.7399103139013452</v>
      </c>
      <c r="P832" s="10">
        <f t="shared" si="71"/>
        <v>8.47982062780269</v>
      </c>
    </row>
    <row r="833" spans="1:18" ht="15" customHeight="1" x14ac:dyDescent="0.2">
      <c r="A833" s="4">
        <v>17271</v>
      </c>
      <c r="B833" s="4">
        <v>0</v>
      </c>
      <c r="C833" s="4">
        <f t="shared" si="68"/>
        <v>58</v>
      </c>
      <c r="D833" s="4">
        <v>1961</v>
      </c>
      <c r="E833" s="9">
        <v>43772.759722222203</v>
      </c>
      <c r="F833" s="4" t="s">
        <v>378</v>
      </c>
      <c r="G833" s="4">
        <v>5</v>
      </c>
      <c r="H833" s="4">
        <v>5</v>
      </c>
      <c r="I833" s="4">
        <v>5</v>
      </c>
      <c r="J833" s="4">
        <v>5</v>
      </c>
      <c r="K833" s="4">
        <v>5</v>
      </c>
      <c r="L833" s="4">
        <v>5</v>
      </c>
      <c r="M833" s="4">
        <v>1</v>
      </c>
      <c r="N833" s="4">
        <f t="shared" si="69"/>
        <v>31</v>
      </c>
      <c r="O833" s="4">
        <f t="shared" si="70"/>
        <v>2.0388639760837068</v>
      </c>
      <c r="P833" s="10">
        <f t="shared" si="71"/>
        <v>9.0777279521674146</v>
      </c>
    </row>
    <row r="835" spans="1:18" ht="15" customHeight="1" x14ac:dyDescent="0.2">
      <c r="A835" s="22" t="s">
        <v>499</v>
      </c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 t="s">
        <v>353</v>
      </c>
      <c r="O835" s="22" t="s">
        <v>562</v>
      </c>
      <c r="P835" s="22" t="s">
        <v>229</v>
      </c>
    </row>
    <row r="836" spans="1:18" ht="15" customHeight="1" x14ac:dyDescent="0.2">
      <c r="A836" s="4">
        <v>15075</v>
      </c>
      <c r="B836" s="4">
        <v>1</v>
      </c>
      <c r="C836" s="4">
        <f t="shared" ref="C836:C896" si="72">(2019-D836)</f>
        <v>19</v>
      </c>
      <c r="D836" s="4">
        <v>2000</v>
      </c>
      <c r="E836" s="9">
        <v>43768.458333333299</v>
      </c>
      <c r="F836" s="4" t="s">
        <v>378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f t="shared" ref="N836:N896" si="73">SUM(G836:M836)</f>
        <v>7</v>
      </c>
      <c r="O836" s="4">
        <f t="shared" ref="O836:O896" si="74">(N836-19.62)/5.85</f>
        <v>-2.1572649572649576</v>
      </c>
      <c r="P836" s="10">
        <f t="shared" ref="P836:P896" si="75">(O836*2)+5</f>
        <v>0.68547008547008481</v>
      </c>
    </row>
    <row r="837" spans="1:18" ht="15" customHeight="1" x14ac:dyDescent="0.2">
      <c r="A837" s="4">
        <v>16176</v>
      </c>
      <c r="B837" s="4">
        <v>1</v>
      </c>
      <c r="C837" s="4">
        <f t="shared" si="72"/>
        <v>19</v>
      </c>
      <c r="D837" s="4">
        <v>2000</v>
      </c>
      <c r="E837" s="9">
        <v>43769.502083333296</v>
      </c>
      <c r="F837" s="4" t="s">
        <v>359</v>
      </c>
      <c r="G837" s="4">
        <v>1</v>
      </c>
      <c r="H837" s="4">
        <v>2</v>
      </c>
      <c r="I837" s="4">
        <v>1</v>
      </c>
      <c r="J837" s="4">
        <v>1</v>
      </c>
      <c r="K837" s="4">
        <v>1</v>
      </c>
      <c r="L837" s="4">
        <v>2</v>
      </c>
      <c r="M837" s="4">
        <v>2</v>
      </c>
      <c r="N837" s="4">
        <f t="shared" si="73"/>
        <v>10</v>
      </c>
      <c r="O837" s="4">
        <f t="shared" si="74"/>
        <v>-1.6444444444444448</v>
      </c>
      <c r="P837" s="10">
        <f t="shared" si="75"/>
        <v>1.7111111111111104</v>
      </c>
      <c r="R837" s="12">
        <v>7</v>
      </c>
    </row>
    <row r="838" spans="1:18" ht="15" customHeight="1" x14ac:dyDescent="0.2">
      <c r="A838" s="4">
        <v>14286</v>
      </c>
      <c r="B838" s="4">
        <v>1</v>
      </c>
      <c r="C838" s="4">
        <f t="shared" si="72"/>
        <v>23</v>
      </c>
      <c r="D838" s="4">
        <v>1996</v>
      </c>
      <c r="E838" s="9">
        <v>43767.856249999997</v>
      </c>
      <c r="G838" s="4">
        <v>2</v>
      </c>
      <c r="H838" s="4">
        <v>1</v>
      </c>
      <c r="I838" s="4">
        <v>1</v>
      </c>
      <c r="J838" s="4">
        <v>2</v>
      </c>
      <c r="K838" s="4">
        <v>1</v>
      </c>
      <c r="L838" s="4">
        <v>2</v>
      </c>
      <c r="M838" s="4">
        <v>2</v>
      </c>
      <c r="N838" s="4">
        <f t="shared" si="73"/>
        <v>11</v>
      </c>
      <c r="O838" s="4">
        <f t="shared" si="74"/>
        <v>-1.4735042735042738</v>
      </c>
      <c r="P838" s="10">
        <f t="shared" si="75"/>
        <v>2.0529914529914524</v>
      </c>
      <c r="R838" s="28" t="s">
        <v>533</v>
      </c>
    </row>
    <row r="839" spans="1:18" ht="15" customHeight="1" x14ac:dyDescent="0.2">
      <c r="A839" s="4">
        <v>17884</v>
      </c>
      <c r="B839" s="4">
        <v>1</v>
      </c>
      <c r="C839" s="4">
        <f t="shared" si="72"/>
        <v>24</v>
      </c>
      <c r="D839" s="4">
        <v>1995</v>
      </c>
      <c r="E839" s="9">
        <v>43775.809027777803</v>
      </c>
      <c r="F839" s="4" t="s">
        <v>503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5</v>
      </c>
      <c r="N839" s="4">
        <f t="shared" si="73"/>
        <v>11</v>
      </c>
      <c r="O839" s="4">
        <f t="shared" si="74"/>
        <v>-1.4735042735042738</v>
      </c>
      <c r="P839" s="10">
        <f t="shared" si="75"/>
        <v>2.0529914529914524</v>
      </c>
      <c r="R839" s="12" t="s">
        <v>536</v>
      </c>
    </row>
    <row r="840" spans="1:18" ht="15" customHeight="1" x14ac:dyDescent="0.2">
      <c r="A840" s="4">
        <v>14884</v>
      </c>
      <c r="B840" s="4">
        <v>1</v>
      </c>
      <c r="C840" s="4">
        <f t="shared" si="72"/>
        <v>22</v>
      </c>
      <c r="D840" s="4">
        <v>1997</v>
      </c>
      <c r="E840" s="9">
        <v>43768.3972222222</v>
      </c>
      <c r="F840" s="4" t="s">
        <v>501</v>
      </c>
      <c r="G840" s="4">
        <v>2</v>
      </c>
      <c r="H840" s="4">
        <v>1</v>
      </c>
      <c r="I840" s="4">
        <v>1</v>
      </c>
      <c r="J840" s="4">
        <v>1</v>
      </c>
      <c r="K840" s="4">
        <v>1</v>
      </c>
      <c r="L840" s="4">
        <v>2</v>
      </c>
      <c r="M840" s="4">
        <v>4</v>
      </c>
      <c r="N840" s="4">
        <f t="shared" si="73"/>
        <v>12</v>
      </c>
      <c r="O840" s="4">
        <f t="shared" si="74"/>
        <v>-1.3025641025641028</v>
      </c>
      <c r="P840" s="10">
        <f t="shared" si="75"/>
        <v>2.3948717948717944</v>
      </c>
      <c r="R840" s="12" t="s">
        <v>541</v>
      </c>
    </row>
    <row r="841" spans="1:18" ht="15" customHeight="1" x14ac:dyDescent="0.2">
      <c r="A841" s="4">
        <v>18299</v>
      </c>
      <c r="B841" s="4">
        <v>1</v>
      </c>
      <c r="C841" s="4">
        <f t="shared" si="72"/>
        <v>21</v>
      </c>
      <c r="D841" s="4">
        <v>1998</v>
      </c>
      <c r="E841" s="9">
        <v>43779.516666666699</v>
      </c>
      <c r="F841" s="4" t="s">
        <v>502</v>
      </c>
      <c r="G841" s="4">
        <v>1</v>
      </c>
      <c r="H841" s="4">
        <v>2</v>
      </c>
      <c r="I841" s="4">
        <v>1</v>
      </c>
      <c r="J841" s="4">
        <v>1</v>
      </c>
      <c r="K841" s="4">
        <v>1</v>
      </c>
      <c r="L841" s="4">
        <v>2</v>
      </c>
      <c r="M841" s="4">
        <v>4</v>
      </c>
      <c r="N841" s="4">
        <f t="shared" si="73"/>
        <v>12</v>
      </c>
      <c r="O841" s="4">
        <f t="shared" si="74"/>
        <v>-1.3025641025641028</v>
      </c>
      <c r="P841" s="10">
        <f t="shared" si="75"/>
        <v>2.3948717948717944</v>
      </c>
      <c r="R841" s="12" t="s">
        <v>544</v>
      </c>
    </row>
    <row r="842" spans="1:18" ht="15" customHeight="1" x14ac:dyDescent="0.2">
      <c r="A842" s="4">
        <v>14435</v>
      </c>
      <c r="B842" s="4">
        <v>1</v>
      </c>
      <c r="C842" s="4">
        <f t="shared" si="72"/>
        <v>22</v>
      </c>
      <c r="D842" s="4">
        <v>1997</v>
      </c>
      <c r="E842" s="9">
        <v>43767.895833333299</v>
      </c>
      <c r="G842" s="4">
        <v>2</v>
      </c>
      <c r="H842" s="4">
        <v>2</v>
      </c>
      <c r="I842" s="4">
        <v>1</v>
      </c>
      <c r="J842" s="4">
        <v>1</v>
      </c>
      <c r="K842" s="4">
        <v>1</v>
      </c>
      <c r="L842" s="4">
        <v>1</v>
      </c>
      <c r="M842" s="4">
        <v>4</v>
      </c>
      <c r="N842" s="4">
        <f t="shared" si="73"/>
        <v>12</v>
      </c>
      <c r="O842" s="4">
        <f t="shared" si="74"/>
        <v>-1.3025641025641028</v>
      </c>
      <c r="P842" s="10">
        <f t="shared" si="75"/>
        <v>2.3948717948717944</v>
      </c>
      <c r="R842" s="12" t="s">
        <v>551</v>
      </c>
    </row>
    <row r="843" spans="1:18" ht="15" customHeight="1" x14ac:dyDescent="0.2">
      <c r="A843" s="4">
        <v>16528</v>
      </c>
      <c r="B843" s="4">
        <v>1</v>
      </c>
      <c r="C843" s="4">
        <f t="shared" si="72"/>
        <v>25</v>
      </c>
      <c r="D843" s="4">
        <v>1994</v>
      </c>
      <c r="E843" s="9">
        <v>43769.793055555601</v>
      </c>
      <c r="F843" s="4" t="s">
        <v>378</v>
      </c>
      <c r="G843" s="4">
        <v>3</v>
      </c>
      <c r="H843" s="4">
        <v>1</v>
      </c>
      <c r="I843" s="4">
        <v>1</v>
      </c>
      <c r="J843" s="4">
        <v>1</v>
      </c>
      <c r="K843" s="4">
        <v>1</v>
      </c>
      <c r="L843" s="4">
        <v>4</v>
      </c>
      <c r="M843" s="4">
        <v>1</v>
      </c>
      <c r="N843" s="4">
        <f t="shared" si="73"/>
        <v>12</v>
      </c>
      <c r="O843" s="4">
        <f t="shared" si="74"/>
        <v>-1.3025641025641028</v>
      </c>
      <c r="P843" s="10">
        <f t="shared" si="75"/>
        <v>2.3948717948717944</v>
      </c>
      <c r="R843" s="12" t="s">
        <v>555</v>
      </c>
    </row>
    <row r="844" spans="1:18" ht="15" customHeight="1" x14ac:dyDescent="0.2">
      <c r="A844" s="4">
        <v>13896</v>
      </c>
      <c r="B844" s="4">
        <v>1</v>
      </c>
      <c r="C844" s="4">
        <f t="shared" si="72"/>
        <v>24</v>
      </c>
      <c r="D844" s="4">
        <v>1995</v>
      </c>
      <c r="E844" s="9">
        <v>43767.717361111099</v>
      </c>
      <c r="F844" s="4" t="s">
        <v>509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2</v>
      </c>
      <c r="M844" s="4">
        <v>5</v>
      </c>
      <c r="N844" s="4">
        <f t="shared" si="73"/>
        <v>12</v>
      </c>
      <c r="O844" s="4">
        <f t="shared" si="74"/>
        <v>-1.3025641025641028</v>
      </c>
      <c r="P844" s="10">
        <f t="shared" si="75"/>
        <v>2.3948717948717944</v>
      </c>
      <c r="R844" s="12" t="s">
        <v>558</v>
      </c>
    </row>
    <row r="845" spans="1:18" ht="15" customHeight="1" x14ac:dyDescent="0.2">
      <c r="A845" s="4">
        <v>15968</v>
      </c>
      <c r="B845" s="4">
        <v>1</v>
      </c>
      <c r="C845" s="4">
        <f t="shared" si="72"/>
        <v>22</v>
      </c>
      <c r="D845" s="4">
        <v>1997</v>
      </c>
      <c r="E845" s="9">
        <v>43768.925694444399</v>
      </c>
      <c r="G845" s="4">
        <v>2</v>
      </c>
      <c r="H845" s="4">
        <v>1</v>
      </c>
      <c r="I845" s="4">
        <v>1</v>
      </c>
      <c r="J845" s="4">
        <v>5</v>
      </c>
      <c r="K845" s="4">
        <v>1</v>
      </c>
      <c r="L845" s="4">
        <v>2</v>
      </c>
      <c r="M845" s="4">
        <v>1</v>
      </c>
      <c r="N845" s="4">
        <f t="shared" si="73"/>
        <v>13</v>
      </c>
      <c r="O845" s="4">
        <f t="shared" si="74"/>
        <v>-1.1316239316239318</v>
      </c>
      <c r="P845" s="10">
        <f t="shared" si="75"/>
        <v>2.7367521367521364</v>
      </c>
      <c r="R845" s="12">
        <v>30</v>
      </c>
    </row>
    <row r="846" spans="1:18" ht="15" customHeight="1" x14ac:dyDescent="0.2">
      <c r="A846" s="4">
        <v>17804</v>
      </c>
      <c r="B846" s="4">
        <v>1</v>
      </c>
      <c r="C846" s="4">
        <f t="shared" si="72"/>
        <v>21</v>
      </c>
      <c r="D846" s="4">
        <v>1998</v>
      </c>
      <c r="E846" s="9">
        <v>43775.504861111098</v>
      </c>
      <c r="G846" s="4">
        <v>1</v>
      </c>
      <c r="H846" s="4">
        <v>2</v>
      </c>
      <c r="I846" s="4">
        <v>1</v>
      </c>
      <c r="J846" s="4">
        <v>2</v>
      </c>
      <c r="K846" s="4">
        <v>1</v>
      </c>
      <c r="L846" s="4">
        <v>4</v>
      </c>
      <c r="M846" s="4">
        <v>2</v>
      </c>
      <c r="N846" s="4">
        <f t="shared" si="73"/>
        <v>13</v>
      </c>
      <c r="O846" s="4">
        <f t="shared" si="74"/>
        <v>-1.1316239316239318</v>
      </c>
      <c r="P846" s="10">
        <f t="shared" si="75"/>
        <v>2.7367521367521364</v>
      </c>
    </row>
    <row r="847" spans="1:18" ht="15" customHeight="1" x14ac:dyDescent="0.2">
      <c r="A847" s="4">
        <v>15313</v>
      </c>
      <c r="B847" s="4">
        <v>1</v>
      </c>
      <c r="C847" s="4">
        <f t="shared" si="72"/>
        <v>23</v>
      </c>
      <c r="D847" s="4">
        <v>1996</v>
      </c>
      <c r="E847" s="9">
        <v>43768.570833333302</v>
      </c>
      <c r="F847" s="4" t="s">
        <v>359</v>
      </c>
      <c r="G847" s="4">
        <v>3</v>
      </c>
      <c r="H847" s="4">
        <v>2</v>
      </c>
      <c r="I847" s="4">
        <v>2</v>
      </c>
      <c r="J847" s="4">
        <v>1</v>
      </c>
      <c r="K847" s="4">
        <v>1</v>
      </c>
      <c r="L847" s="4">
        <v>2</v>
      </c>
      <c r="M847" s="4">
        <v>3</v>
      </c>
      <c r="N847" s="4">
        <f t="shared" si="73"/>
        <v>14</v>
      </c>
      <c r="O847" s="4">
        <f t="shared" si="74"/>
        <v>-0.96068376068376093</v>
      </c>
      <c r="P847" s="10">
        <f t="shared" si="75"/>
        <v>3.0786324786324784</v>
      </c>
    </row>
    <row r="848" spans="1:18" ht="15" customHeight="1" x14ac:dyDescent="0.2">
      <c r="A848" s="4">
        <v>16370</v>
      </c>
      <c r="B848" s="4">
        <v>1</v>
      </c>
      <c r="C848" s="4">
        <f t="shared" si="72"/>
        <v>21</v>
      </c>
      <c r="D848" s="4">
        <v>1998</v>
      </c>
      <c r="E848" s="9">
        <v>43769.599999999999</v>
      </c>
      <c r="F848" s="4" t="s">
        <v>359</v>
      </c>
      <c r="G848" s="4">
        <v>2</v>
      </c>
      <c r="H848" s="4">
        <v>1</v>
      </c>
      <c r="I848" s="4">
        <v>2</v>
      </c>
      <c r="J848" s="4">
        <v>1</v>
      </c>
      <c r="K848" s="4">
        <v>1</v>
      </c>
      <c r="L848" s="4">
        <v>5</v>
      </c>
      <c r="M848" s="4">
        <v>2</v>
      </c>
      <c r="N848" s="4">
        <f t="shared" si="73"/>
        <v>14</v>
      </c>
      <c r="O848" s="4">
        <f t="shared" si="74"/>
        <v>-0.96068376068376093</v>
      </c>
      <c r="P848" s="10">
        <f t="shared" si="75"/>
        <v>3.0786324786324784</v>
      </c>
    </row>
    <row r="849" spans="1:16" ht="15" customHeight="1" x14ac:dyDescent="0.2">
      <c r="A849" s="4">
        <v>16811</v>
      </c>
      <c r="B849" s="4">
        <v>1</v>
      </c>
      <c r="C849" s="4">
        <f t="shared" si="72"/>
        <v>16</v>
      </c>
      <c r="D849" s="4">
        <v>2003</v>
      </c>
      <c r="E849" s="9">
        <v>43770.653472222199</v>
      </c>
      <c r="F849" s="4" t="s">
        <v>377</v>
      </c>
      <c r="G849" s="4">
        <v>2</v>
      </c>
      <c r="H849" s="4">
        <v>2</v>
      </c>
      <c r="I849" s="4">
        <v>1</v>
      </c>
      <c r="J849" s="4">
        <v>2</v>
      </c>
      <c r="K849" s="4">
        <v>2</v>
      </c>
      <c r="L849" s="4">
        <v>4</v>
      </c>
      <c r="M849" s="4">
        <v>1</v>
      </c>
      <c r="N849" s="4">
        <f t="shared" si="73"/>
        <v>14</v>
      </c>
      <c r="O849" s="4">
        <f t="shared" si="74"/>
        <v>-0.96068376068376093</v>
      </c>
      <c r="P849" s="10">
        <f t="shared" si="75"/>
        <v>3.0786324786324784</v>
      </c>
    </row>
    <row r="850" spans="1:16" ht="15" customHeight="1" x14ac:dyDescent="0.2">
      <c r="A850" s="4">
        <v>19024</v>
      </c>
      <c r="B850" s="4">
        <v>1</v>
      </c>
      <c r="C850" s="4">
        <f t="shared" si="72"/>
        <v>17</v>
      </c>
      <c r="D850" s="4">
        <v>2002</v>
      </c>
      <c r="E850" s="9">
        <v>43782.809722222199</v>
      </c>
      <c r="F850" s="4" t="s">
        <v>508</v>
      </c>
      <c r="G850" s="4">
        <v>2</v>
      </c>
      <c r="H850" s="4">
        <v>2</v>
      </c>
      <c r="I850" s="4">
        <v>1</v>
      </c>
      <c r="J850" s="4">
        <v>2</v>
      </c>
      <c r="K850" s="4">
        <v>1</v>
      </c>
      <c r="L850" s="4">
        <v>4</v>
      </c>
      <c r="M850" s="4">
        <v>2</v>
      </c>
      <c r="N850" s="4">
        <f t="shared" si="73"/>
        <v>14</v>
      </c>
      <c r="O850" s="4">
        <f t="shared" si="74"/>
        <v>-0.96068376068376093</v>
      </c>
      <c r="P850" s="10">
        <f t="shared" si="75"/>
        <v>3.0786324786324784</v>
      </c>
    </row>
    <row r="851" spans="1:16" ht="15" customHeight="1" x14ac:dyDescent="0.2">
      <c r="A851" s="4">
        <v>13628</v>
      </c>
      <c r="B851" s="4">
        <v>1</v>
      </c>
      <c r="C851" s="4">
        <f t="shared" si="72"/>
        <v>22</v>
      </c>
      <c r="D851" s="4">
        <v>1997</v>
      </c>
      <c r="E851" s="9">
        <v>43768.384722222203</v>
      </c>
      <c r="F851" s="4" t="s">
        <v>505</v>
      </c>
      <c r="G851" s="4">
        <v>1</v>
      </c>
      <c r="H851" s="4">
        <v>4</v>
      </c>
      <c r="I851" s="4">
        <v>1</v>
      </c>
      <c r="J851" s="4">
        <v>1</v>
      </c>
      <c r="K851" s="4">
        <v>1</v>
      </c>
      <c r="L851" s="4">
        <v>5</v>
      </c>
      <c r="M851" s="4">
        <v>2</v>
      </c>
      <c r="N851" s="4">
        <f t="shared" si="73"/>
        <v>15</v>
      </c>
      <c r="O851" s="4">
        <f t="shared" si="74"/>
        <v>-0.78974358974358994</v>
      </c>
      <c r="P851" s="10">
        <f t="shared" si="75"/>
        <v>3.4205128205128199</v>
      </c>
    </row>
    <row r="852" spans="1:16" ht="15" customHeight="1" x14ac:dyDescent="0.2">
      <c r="A852" s="4">
        <v>18040</v>
      </c>
      <c r="B852" s="4">
        <v>1</v>
      </c>
      <c r="C852" s="4">
        <f t="shared" si="72"/>
        <v>19</v>
      </c>
      <c r="D852" s="4">
        <v>2000</v>
      </c>
      <c r="E852" s="9">
        <v>43776.804166666698</v>
      </c>
      <c r="F852" s="4" t="s">
        <v>359</v>
      </c>
      <c r="G852" s="4">
        <v>1</v>
      </c>
      <c r="H852" s="4">
        <v>2</v>
      </c>
      <c r="I852" s="4">
        <v>1</v>
      </c>
      <c r="J852" s="4">
        <v>2</v>
      </c>
      <c r="K852" s="4">
        <v>1</v>
      </c>
      <c r="L852" s="4">
        <v>5</v>
      </c>
      <c r="M852" s="4">
        <v>3</v>
      </c>
      <c r="N852" s="4">
        <f t="shared" si="73"/>
        <v>15</v>
      </c>
      <c r="O852" s="4">
        <f t="shared" si="74"/>
        <v>-0.78974358974358994</v>
      </c>
      <c r="P852" s="10">
        <f t="shared" si="75"/>
        <v>3.4205128205128199</v>
      </c>
    </row>
    <row r="853" spans="1:16" ht="15" customHeight="1" x14ac:dyDescent="0.2">
      <c r="A853" s="4">
        <v>17638</v>
      </c>
      <c r="B853" s="4">
        <v>1</v>
      </c>
      <c r="C853" s="4">
        <f t="shared" si="72"/>
        <v>21</v>
      </c>
      <c r="D853" s="4">
        <v>1998</v>
      </c>
      <c r="E853" s="9">
        <v>43774.809722222199</v>
      </c>
      <c r="F853" s="4" t="s">
        <v>361</v>
      </c>
      <c r="G853" s="4">
        <v>1</v>
      </c>
      <c r="H853" s="4">
        <v>2</v>
      </c>
      <c r="I853" s="4">
        <v>1</v>
      </c>
      <c r="J853" s="4">
        <v>2</v>
      </c>
      <c r="K853" s="4">
        <v>1</v>
      </c>
      <c r="L853" s="4">
        <v>5</v>
      </c>
      <c r="M853" s="4">
        <v>4</v>
      </c>
      <c r="N853" s="4">
        <f t="shared" si="73"/>
        <v>16</v>
      </c>
      <c r="O853" s="4">
        <f t="shared" si="74"/>
        <v>-0.61880341880341905</v>
      </c>
      <c r="P853" s="10">
        <f t="shared" si="75"/>
        <v>3.7623931623931619</v>
      </c>
    </row>
    <row r="854" spans="1:16" ht="15" customHeight="1" x14ac:dyDescent="0.2">
      <c r="A854" s="4">
        <v>13310</v>
      </c>
      <c r="B854" s="4">
        <v>1</v>
      </c>
      <c r="C854" s="4">
        <f t="shared" si="72"/>
        <v>20</v>
      </c>
      <c r="D854" s="4">
        <v>1999</v>
      </c>
      <c r="E854" s="9">
        <v>43767.320833333302</v>
      </c>
      <c r="G854" s="4">
        <v>4</v>
      </c>
      <c r="H854" s="4">
        <v>2</v>
      </c>
      <c r="I854" s="4">
        <v>2</v>
      </c>
      <c r="J854" s="4">
        <v>3</v>
      </c>
      <c r="K854" s="4">
        <v>2</v>
      </c>
      <c r="L854" s="4">
        <v>1</v>
      </c>
      <c r="M854" s="4">
        <v>2</v>
      </c>
      <c r="N854" s="4">
        <f t="shared" si="73"/>
        <v>16</v>
      </c>
      <c r="O854" s="4">
        <f t="shared" si="74"/>
        <v>-0.61880341880341905</v>
      </c>
      <c r="P854" s="10">
        <f t="shared" si="75"/>
        <v>3.7623931623931619</v>
      </c>
    </row>
    <row r="855" spans="1:16" ht="15" customHeight="1" x14ac:dyDescent="0.2">
      <c r="A855" s="4">
        <v>16810</v>
      </c>
      <c r="B855" s="4">
        <v>1</v>
      </c>
      <c r="C855" s="4">
        <f t="shared" si="72"/>
        <v>19</v>
      </c>
      <c r="D855" s="4">
        <v>2000</v>
      </c>
      <c r="E855" s="9">
        <v>43770.652083333298</v>
      </c>
      <c r="F855" s="4" t="s">
        <v>504</v>
      </c>
      <c r="G855" s="4">
        <v>5</v>
      </c>
      <c r="H855" s="4">
        <v>3</v>
      </c>
      <c r="I855" s="4">
        <v>3</v>
      </c>
      <c r="J855" s="4">
        <v>1</v>
      </c>
      <c r="K855" s="4">
        <v>1</v>
      </c>
      <c r="L855" s="4">
        <v>3</v>
      </c>
      <c r="M855" s="4">
        <v>1</v>
      </c>
      <c r="N855" s="4">
        <f t="shared" si="73"/>
        <v>17</v>
      </c>
      <c r="O855" s="4">
        <f t="shared" si="74"/>
        <v>-0.44786324786324805</v>
      </c>
      <c r="P855" s="10">
        <f t="shared" si="75"/>
        <v>4.1042735042735039</v>
      </c>
    </row>
    <row r="856" spans="1:16" ht="15" customHeight="1" x14ac:dyDescent="0.2">
      <c r="A856" s="4">
        <v>18329</v>
      </c>
      <c r="B856" s="4">
        <v>1</v>
      </c>
      <c r="C856" s="4">
        <f t="shared" si="72"/>
        <v>23</v>
      </c>
      <c r="D856" s="4">
        <v>1996</v>
      </c>
      <c r="E856" s="9">
        <v>43779.565972222197</v>
      </c>
      <c r="G856" s="4">
        <v>2</v>
      </c>
      <c r="H856" s="4">
        <v>4</v>
      </c>
      <c r="I856" s="4">
        <v>1</v>
      </c>
      <c r="J856" s="4">
        <v>2</v>
      </c>
      <c r="K856" s="4">
        <v>1</v>
      </c>
      <c r="L856" s="4">
        <v>5</v>
      </c>
      <c r="M856" s="4">
        <v>2</v>
      </c>
      <c r="N856" s="4">
        <f t="shared" si="73"/>
        <v>17</v>
      </c>
      <c r="O856" s="4">
        <f t="shared" si="74"/>
        <v>-0.44786324786324805</v>
      </c>
      <c r="P856" s="10">
        <f t="shared" si="75"/>
        <v>4.1042735042735039</v>
      </c>
    </row>
    <row r="857" spans="1:16" ht="15" customHeight="1" x14ac:dyDescent="0.2">
      <c r="A857" s="4">
        <v>16118</v>
      </c>
      <c r="B857" s="4">
        <v>1</v>
      </c>
      <c r="C857" s="4">
        <f t="shared" si="72"/>
        <v>23</v>
      </c>
      <c r="D857" s="4">
        <v>1996</v>
      </c>
      <c r="E857" s="9">
        <v>43769.347916666702</v>
      </c>
      <c r="F857" s="4" t="s">
        <v>359</v>
      </c>
      <c r="G857" s="4">
        <v>2</v>
      </c>
      <c r="H857" s="4">
        <v>2</v>
      </c>
      <c r="I857" s="4">
        <v>2</v>
      </c>
      <c r="J857" s="4">
        <v>1</v>
      </c>
      <c r="K857" s="4">
        <v>1</v>
      </c>
      <c r="L857" s="4">
        <v>5</v>
      </c>
      <c r="M857" s="4">
        <v>4</v>
      </c>
      <c r="N857" s="4">
        <f t="shared" si="73"/>
        <v>17</v>
      </c>
      <c r="O857" s="4">
        <f t="shared" si="74"/>
        <v>-0.44786324786324805</v>
      </c>
      <c r="P857" s="10">
        <f t="shared" si="75"/>
        <v>4.1042735042735039</v>
      </c>
    </row>
    <row r="858" spans="1:16" ht="15" customHeight="1" x14ac:dyDescent="0.2">
      <c r="A858" s="4">
        <v>13366</v>
      </c>
      <c r="B858" s="4">
        <v>1</v>
      </c>
      <c r="C858" s="4">
        <f t="shared" si="72"/>
        <v>25</v>
      </c>
      <c r="D858" s="4">
        <v>1994</v>
      </c>
      <c r="E858" s="9">
        <v>43767.385416666701</v>
      </c>
      <c r="G858" s="4">
        <v>2</v>
      </c>
      <c r="H858" s="4">
        <v>4</v>
      </c>
      <c r="I858" s="4">
        <v>2</v>
      </c>
      <c r="J858" s="4">
        <v>1</v>
      </c>
      <c r="K858" s="4">
        <v>1</v>
      </c>
      <c r="L858" s="4">
        <v>4</v>
      </c>
      <c r="M858" s="4">
        <v>4</v>
      </c>
      <c r="N858" s="4">
        <f t="shared" si="73"/>
        <v>18</v>
      </c>
      <c r="O858" s="4">
        <f t="shared" si="74"/>
        <v>-0.2769230769230771</v>
      </c>
      <c r="P858" s="10">
        <f t="shared" si="75"/>
        <v>4.4461538461538455</v>
      </c>
    </row>
    <row r="859" spans="1:16" ht="15" customHeight="1" x14ac:dyDescent="0.2">
      <c r="A859" s="4">
        <v>15569</v>
      </c>
      <c r="B859" s="4">
        <v>1</v>
      </c>
      <c r="C859" s="4">
        <f t="shared" si="72"/>
        <v>22</v>
      </c>
      <c r="D859" s="4">
        <v>1997</v>
      </c>
      <c r="E859" s="9">
        <v>43768.704166666699</v>
      </c>
      <c r="F859" s="4" t="s">
        <v>359</v>
      </c>
      <c r="G859" s="4">
        <v>1</v>
      </c>
      <c r="H859" s="4">
        <v>5</v>
      </c>
      <c r="I859" s="4">
        <v>3</v>
      </c>
      <c r="J859" s="4">
        <v>2</v>
      </c>
      <c r="K859" s="4">
        <v>1</v>
      </c>
      <c r="L859" s="4">
        <v>4</v>
      </c>
      <c r="M859" s="4">
        <v>2</v>
      </c>
      <c r="N859" s="4">
        <f t="shared" si="73"/>
        <v>18</v>
      </c>
      <c r="O859" s="4">
        <f t="shared" si="74"/>
        <v>-0.2769230769230771</v>
      </c>
      <c r="P859" s="10">
        <f t="shared" si="75"/>
        <v>4.4461538461538455</v>
      </c>
    </row>
    <row r="860" spans="1:16" ht="15" customHeight="1" x14ac:dyDescent="0.2">
      <c r="A860" s="4">
        <v>17458</v>
      </c>
      <c r="B860" s="4">
        <v>1</v>
      </c>
      <c r="C860" s="4">
        <f t="shared" si="72"/>
        <v>19</v>
      </c>
      <c r="D860" s="4">
        <v>2000</v>
      </c>
      <c r="E860" s="9">
        <v>43773.543749999997</v>
      </c>
      <c r="F860" s="4" t="s">
        <v>506</v>
      </c>
      <c r="G860" s="4">
        <v>5</v>
      </c>
      <c r="H860" s="4">
        <v>1</v>
      </c>
      <c r="I860" s="4">
        <v>1</v>
      </c>
      <c r="J860" s="4">
        <v>1</v>
      </c>
      <c r="K860" s="4">
        <v>1</v>
      </c>
      <c r="L860" s="4">
        <v>5</v>
      </c>
      <c r="M860" s="4">
        <v>4</v>
      </c>
      <c r="N860" s="4">
        <f t="shared" si="73"/>
        <v>18</v>
      </c>
      <c r="O860" s="4">
        <f t="shared" si="74"/>
        <v>-0.2769230769230771</v>
      </c>
      <c r="P860" s="10">
        <f t="shared" si="75"/>
        <v>4.4461538461538455</v>
      </c>
    </row>
    <row r="861" spans="1:16" ht="15" customHeight="1" x14ac:dyDescent="0.2">
      <c r="A861" s="4">
        <v>17352</v>
      </c>
      <c r="B861" s="4">
        <v>1</v>
      </c>
      <c r="C861" s="4">
        <f t="shared" si="72"/>
        <v>23</v>
      </c>
      <c r="D861" s="4">
        <v>1996</v>
      </c>
      <c r="E861" s="9">
        <v>43773.120138888902</v>
      </c>
      <c r="F861" s="4" t="s">
        <v>507</v>
      </c>
      <c r="G861" s="4">
        <v>2</v>
      </c>
      <c r="H861" s="4">
        <v>2</v>
      </c>
      <c r="I861" s="4">
        <v>1</v>
      </c>
      <c r="J861" s="4">
        <v>2</v>
      </c>
      <c r="K861" s="4">
        <v>1</v>
      </c>
      <c r="L861" s="4">
        <v>5</v>
      </c>
      <c r="M861" s="4">
        <v>5</v>
      </c>
      <c r="N861" s="4">
        <f t="shared" si="73"/>
        <v>18</v>
      </c>
      <c r="O861" s="4">
        <f t="shared" si="74"/>
        <v>-0.2769230769230771</v>
      </c>
      <c r="P861" s="10">
        <f t="shared" si="75"/>
        <v>4.4461538461538455</v>
      </c>
    </row>
    <row r="862" spans="1:16" ht="15" customHeight="1" x14ac:dyDescent="0.2">
      <c r="A862" s="4">
        <v>14462</v>
      </c>
      <c r="B862" s="4">
        <v>1</v>
      </c>
      <c r="C862" s="4">
        <f t="shared" si="72"/>
        <v>20</v>
      </c>
      <c r="D862" s="4">
        <v>1999</v>
      </c>
      <c r="E862" s="9">
        <v>43767.909027777801</v>
      </c>
      <c r="F862" s="4" t="s">
        <v>378</v>
      </c>
      <c r="G862" s="4">
        <v>4</v>
      </c>
      <c r="H862" s="4">
        <v>2</v>
      </c>
      <c r="I862" s="4">
        <v>1</v>
      </c>
      <c r="J862" s="4">
        <v>2</v>
      </c>
      <c r="K862" s="4">
        <v>2</v>
      </c>
      <c r="L862" s="4">
        <v>4</v>
      </c>
      <c r="M862" s="4">
        <v>3</v>
      </c>
      <c r="N862" s="4">
        <f t="shared" si="73"/>
        <v>18</v>
      </c>
      <c r="O862" s="4">
        <f t="shared" si="74"/>
        <v>-0.2769230769230771</v>
      </c>
      <c r="P862" s="10">
        <f t="shared" si="75"/>
        <v>4.4461538461538455</v>
      </c>
    </row>
    <row r="863" spans="1:16" ht="15" customHeight="1" x14ac:dyDescent="0.2">
      <c r="A863" s="4">
        <v>13993</v>
      </c>
      <c r="B863" s="4">
        <v>1</v>
      </c>
      <c r="C863" s="4">
        <f t="shared" si="72"/>
        <v>23</v>
      </c>
      <c r="D863" s="4">
        <v>1996</v>
      </c>
      <c r="E863" s="9">
        <v>43769.474305555603</v>
      </c>
      <c r="F863" s="4" t="s">
        <v>423</v>
      </c>
      <c r="G863" s="4">
        <v>4</v>
      </c>
      <c r="H863" s="4">
        <v>3</v>
      </c>
      <c r="I863" s="4">
        <v>2</v>
      </c>
      <c r="J863" s="4">
        <v>3</v>
      </c>
      <c r="K863" s="4">
        <v>1</v>
      </c>
      <c r="L863" s="4">
        <v>4</v>
      </c>
      <c r="M863" s="4">
        <v>2</v>
      </c>
      <c r="N863" s="4">
        <f t="shared" si="73"/>
        <v>19</v>
      </c>
      <c r="O863" s="4">
        <f t="shared" si="74"/>
        <v>-0.10598290598290616</v>
      </c>
      <c r="P863" s="10">
        <f t="shared" si="75"/>
        <v>4.7880341880341879</v>
      </c>
    </row>
    <row r="864" spans="1:16" ht="15" customHeight="1" x14ac:dyDescent="0.2">
      <c r="A864" s="4">
        <v>14251</v>
      </c>
      <c r="B864" s="4">
        <v>1</v>
      </c>
      <c r="C864" s="4">
        <f t="shared" si="72"/>
        <v>23</v>
      </c>
      <c r="D864" s="4">
        <v>1996</v>
      </c>
      <c r="E864" s="9">
        <v>43767.898611111101</v>
      </c>
      <c r="F864" s="4" t="s">
        <v>359</v>
      </c>
      <c r="G864" s="4">
        <v>3</v>
      </c>
      <c r="H864" s="4">
        <v>4</v>
      </c>
      <c r="I864" s="4">
        <v>1</v>
      </c>
      <c r="J864" s="4">
        <v>1</v>
      </c>
      <c r="K864" s="4">
        <v>1</v>
      </c>
      <c r="L864" s="4">
        <v>5</v>
      </c>
      <c r="M864" s="4">
        <v>4</v>
      </c>
      <c r="N864" s="4">
        <f t="shared" si="73"/>
        <v>19</v>
      </c>
      <c r="O864" s="4">
        <f t="shared" si="74"/>
        <v>-0.10598290598290616</v>
      </c>
      <c r="P864" s="10">
        <f t="shared" si="75"/>
        <v>4.7880341880341879</v>
      </c>
    </row>
    <row r="865" spans="1:16" ht="15" customHeight="1" x14ac:dyDescent="0.2">
      <c r="A865" s="4">
        <v>16225</v>
      </c>
      <c r="B865" s="4">
        <v>1</v>
      </c>
      <c r="C865" s="4">
        <f t="shared" si="72"/>
        <v>21</v>
      </c>
      <c r="D865" s="4">
        <v>1998</v>
      </c>
      <c r="E865" s="9">
        <v>43769.458333333299</v>
      </c>
      <c r="F865" s="4" t="s">
        <v>378</v>
      </c>
      <c r="G865" s="4">
        <v>4</v>
      </c>
      <c r="H865" s="4">
        <v>3</v>
      </c>
      <c r="I865" s="4">
        <v>2</v>
      </c>
      <c r="J865" s="4">
        <v>2</v>
      </c>
      <c r="K865" s="4">
        <v>2</v>
      </c>
      <c r="L865" s="4">
        <v>4</v>
      </c>
      <c r="M865" s="4">
        <v>2</v>
      </c>
      <c r="N865" s="4">
        <f t="shared" si="73"/>
        <v>19</v>
      </c>
      <c r="O865" s="4">
        <f t="shared" si="74"/>
        <v>-0.10598290598290616</v>
      </c>
      <c r="P865" s="10">
        <f t="shared" si="75"/>
        <v>4.7880341880341879</v>
      </c>
    </row>
    <row r="866" spans="1:16" ht="15" customHeight="1" x14ac:dyDescent="0.2">
      <c r="A866" s="4">
        <v>13457</v>
      </c>
      <c r="B866" s="4">
        <v>1</v>
      </c>
      <c r="C866" s="4">
        <f t="shared" si="72"/>
        <v>21</v>
      </c>
      <c r="D866" s="4">
        <v>1998</v>
      </c>
      <c r="E866" s="9">
        <v>43767.972916666702</v>
      </c>
      <c r="F866" s="4" t="s">
        <v>417</v>
      </c>
      <c r="G866" s="4">
        <v>4</v>
      </c>
      <c r="H866" s="4">
        <v>4</v>
      </c>
      <c r="I866" s="4">
        <v>2</v>
      </c>
      <c r="J866" s="4">
        <v>2</v>
      </c>
      <c r="K866" s="4">
        <v>2</v>
      </c>
      <c r="L866" s="4">
        <v>4</v>
      </c>
      <c r="M866" s="4">
        <v>2</v>
      </c>
      <c r="N866" s="4">
        <f t="shared" si="73"/>
        <v>20</v>
      </c>
      <c r="O866" s="4">
        <f t="shared" si="74"/>
        <v>6.4957264957264796E-2</v>
      </c>
      <c r="P866" s="10">
        <f t="shared" si="75"/>
        <v>5.1299145299145295</v>
      </c>
    </row>
    <row r="867" spans="1:16" ht="15" customHeight="1" x14ac:dyDescent="0.2">
      <c r="A867" s="4">
        <v>18604</v>
      </c>
      <c r="B867" s="4">
        <v>1</v>
      </c>
      <c r="C867" s="4">
        <f t="shared" si="72"/>
        <v>17</v>
      </c>
      <c r="D867" s="4">
        <v>2002</v>
      </c>
      <c r="E867" s="9">
        <v>43780.514583333301</v>
      </c>
      <c r="G867" s="4">
        <v>4</v>
      </c>
      <c r="H867" s="4">
        <v>3</v>
      </c>
      <c r="I867" s="4">
        <v>5</v>
      </c>
      <c r="J867" s="4">
        <v>1</v>
      </c>
      <c r="K867" s="4">
        <v>1</v>
      </c>
      <c r="L867" s="4">
        <v>5</v>
      </c>
      <c r="M867" s="4">
        <v>1</v>
      </c>
      <c r="N867" s="4">
        <f t="shared" si="73"/>
        <v>20</v>
      </c>
      <c r="O867" s="4">
        <f t="shared" si="74"/>
        <v>6.4957264957264796E-2</v>
      </c>
      <c r="P867" s="10">
        <f t="shared" si="75"/>
        <v>5.1299145299145295</v>
      </c>
    </row>
    <row r="868" spans="1:16" ht="15" customHeight="1" x14ac:dyDescent="0.2">
      <c r="A868" s="4">
        <v>18933</v>
      </c>
      <c r="B868" s="4">
        <v>1</v>
      </c>
      <c r="C868" s="4">
        <f t="shared" si="72"/>
        <v>22</v>
      </c>
      <c r="D868" s="4">
        <v>1997</v>
      </c>
      <c r="E868" s="9">
        <v>43781.869444444397</v>
      </c>
      <c r="F868" s="4" t="s">
        <v>378</v>
      </c>
      <c r="G868" s="4">
        <v>5</v>
      </c>
      <c r="H868" s="4">
        <v>3</v>
      </c>
      <c r="I868" s="4">
        <v>2</v>
      </c>
      <c r="J868" s="4">
        <v>2</v>
      </c>
      <c r="K868" s="4">
        <v>2</v>
      </c>
      <c r="L868" s="4">
        <v>5</v>
      </c>
      <c r="M868" s="4">
        <v>1</v>
      </c>
      <c r="N868" s="4">
        <f t="shared" si="73"/>
        <v>20</v>
      </c>
      <c r="O868" s="4">
        <f t="shared" si="74"/>
        <v>6.4957264957264796E-2</v>
      </c>
      <c r="P868" s="10">
        <f t="shared" si="75"/>
        <v>5.1299145299145295</v>
      </c>
    </row>
    <row r="869" spans="1:16" ht="15" customHeight="1" x14ac:dyDescent="0.2">
      <c r="A869" s="4">
        <v>17930</v>
      </c>
      <c r="B869" s="4">
        <v>1</v>
      </c>
      <c r="C869" s="4">
        <f t="shared" si="72"/>
        <v>17</v>
      </c>
      <c r="D869" s="4">
        <v>2002</v>
      </c>
      <c r="E869" s="9">
        <v>43776.313888888901</v>
      </c>
      <c r="G869" s="4">
        <v>3</v>
      </c>
      <c r="H869" s="4">
        <v>4</v>
      </c>
      <c r="I869" s="4">
        <v>3</v>
      </c>
      <c r="J869" s="4">
        <v>4</v>
      </c>
      <c r="K869" s="4">
        <v>2</v>
      </c>
      <c r="L869" s="4">
        <v>4</v>
      </c>
      <c r="M869" s="4">
        <v>1</v>
      </c>
      <c r="N869" s="4">
        <f t="shared" si="73"/>
        <v>21</v>
      </c>
      <c r="O869" s="4">
        <f t="shared" si="74"/>
        <v>0.23589743589743575</v>
      </c>
      <c r="P869" s="10">
        <f t="shared" si="75"/>
        <v>5.4717948717948719</v>
      </c>
    </row>
    <row r="870" spans="1:16" ht="15" customHeight="1" x14ac:dyDescent="0.2">
      <c r="A870" s="4">
        <v>15488</v>
      </c>
      <c r="B870" s="4">
        <v>1</v>
      </c>
      <c r="C870" s="4">
        <f t="shared" si="72"/>
        <v>16</v>
      </c>
      <c r="D870" s="4">
        <v>2003</v>
      </c>
      <c r="E870" s="9">
        <v>43768.650694444397</v>
      </c>
      <c r="G870" s="4">
        <v>3</v>
      </c>
      <c r="H870" s="4">
        <v>4</v>
      </c>
      <c r="I870" s="4">
        <v>4</v>
      </c>
      <c r="J870" s="4">
        <v>2</v>
      </c>
      <c r="K870" s="4">
        <v>2</v>
      </c>
      <c r="L870" s="4">
        <v>5</v>
      </c>
      <c r="M870" s="4">
        <v>1</v>
      </c>
      <c r="N870" s="4">
        <f t="shared" si="73"/>
        <v>21</v>
      </c>
      <c r="O870" s="4">
        <f t="shared" si="74"/>
        <v>0.23589743589743575</v>
      </c>
      <c r="P870" s="10">
        <f t="shared" si="75"/>
        <v>5.4717948717948719</v>
      </c>
    </row>
    <row r="871" spans="1:16" ht="15" customHeight="1" x14ac:dyDescent="0.2">
      <c r="A871" s="4">
        <v>16073</v>
      </c>
      <c r="B871" s="4">
        <v>1</v>
      </c>
      <c r="C871" s="4">
        <f t="shared" si="72"/>
        <v>23</v>
      </c>
      <c r="D871" s="4">
        <v>1996</v>
      </c>
      <c r="E871" s="9">
        <v>43769.052777777797</v>
      </c>
      <c r="G871" s="4">
        <v>1</v>
      </c>
      <c r="H871" s="4">
        <v>5</v>
      </c>
      <c r="I871" s="4">
        <v>5</v>
      </c>
      <c r="J871" s="4">
        <v>3</v>
      </c>
      <c r="K871" s="4">
        <v>1</v>
      </c>
      <c r="L871" s="4">
        <v>5</v>
      </c>
      <c r="M871" s="4">
        <v>1</v>
      </c>
      <c r="N871" s="4">
        <f t="shared" si="73"/>
        <v>21</v>
      </c>
      <c r="O871" s="4">
        <f t="shared" si="74"/>
        <v>0.23589743589743575</v>
      </c>
      <c r="P871" s="10">
        <f t="shared" si="75"/>
        <v>5.4717948717948719</v>
      </c>
    </row>
    <row r="872" spans="1:16" ht="15" customHeight="1" x14ac:dyDescent="0.2">
      <c r="A872" s="4">
        <v>17879</v>
      </c>
      <c r="B872" s="4">
        <v>1</v>
      </c>
      <c r="C872" s="4">
        <f t="shared" si="72"/>
        <v>25</v>
      </c>
      <c r="D872" s="4">
        <v>1994</v>
      </c>
      <c r="E872" s="9">
        <v>43775.783333333296</v>
      </c>
      <c r="G872" s="4">
        <v>4</v>
      </c>
      <c r="H872" s="4">
        <v>2</v>
      </c>
      <c r="I872" s="4">
        <v>2</v>
      </c>
      <c r="J872" s="4">
        <v>3</v>
      </c>
      <c r="K872" s="4">
        <v>3</v>
      </c>
      <c r="L872" s="4">
        <v>5</v>
      </c>
      <c r="M872" s="4">
        <v>2</v>
      </c>
      <c r="N872" s="4">
        <f t="shared" si="73"/>
        <v>21</v>
      </c>
      <c r="O872" s="4">
        <f t="shared" si="74"/>
        <v>0.23589743589743575</v>
      </c>
      <c r="P872" s="10">
        <f t="shared" si="75"/>
        <v>5.4717948717948719</v>
      </c>
    </row>
    <row r="873" spans="1:16" ht="15" customHeight="1" x14ac:dyDescent="0.2">
      <c r="A873" s="4">
        <v>19200</v>
      </c>
      <c r="B873" s="4">
        <v>1</v>
      </c>
      <c r="C873" s="4">
        <f t="shared" si="72"/>
        <v>23</v>
      </c>
      <c r="D873" s="4">
        <v>1996</v>
      </c>
      <c r="E873" s="9">
        <v>43787.7277777778</v>
      </c>
      <c r="F873" s="4" t="s">
        <v>378</v>
      </c>
      <c r="G873" s="4">
        <v>5</v>
      </c>
      <c r="H873" s="4">
        <v>1</v>
      </c>
      <c r="I873" s="4">
        <v>5</v>
      </c>
      <c r="J873" s="4">
        <v>1</v>
      </c>
      <c r="K873" s="4">
        <v>3</v>
      </c>
      <c r="L873" s="4">
        <v>5</v>
      </c>
      <c r="M873" s="4">
        <v>1</v>
      </c>
      <c r="N873" s="4">
        <f t="shared" si="73"/>
        <v>21</v>
      </c>
      <c r="O873" s="4">
        <f t="shared" si="74"/>
        <v>0.23589743589743575</v>
      </c>
      <c r="P873" s="10">
        <f t="shared" si="75"/>
        <v>5.4717948717948719</v>
      </c>
    </row>
    <row r="874" spans="1:16" ht="15" customHeight="1" x14ac:dyDescent="0.2">
      <c r="A874" s="4">
        <v>16316</v>
      </c>
      <c r="B874" s="4">
        <v>1</v>
      </c>
      <c r="C874" s="4">
        <f t="shared" si="72"/>
        <v>18</v>
      </c>
      <c r="D874" s="4">
        <v>2001</v>
      </c>
      <c r="E874" s="9">
        <v>43769.529861111099</v>
      </c>
      <c r="G874" s="4">
        <v>3</v>
      </c>
      <c r="H874" s="4">
        <v>3</v>
      </c>
      <c r="I874" s="4">
        <v>3</v>
      </c>
      <c r="J874" s="4">
        <v>3</v>
      </c>
      <c r="K874" s="4">
        <v>3</v>
      </c>
      <c r="L874" s="4">
        <v>3</v>
      </c>
      <c r="M874" s="4">
        <v>4</v>
      </c>
      <c r="N874" s="4">
        <f t="shared" si="73"/>
        <v>22</v>
      </c>
      <c r="O874" s="4">
        <f t="shared" si="74"/>
        <v>0.40683760683760667</v>
      </c>
      <c r="P874" s="10">
        <f t="shared" si="75"/>
        <v>5.8136752136752134</v>
      </c>
    </row>
    <row r="875" spans="1:16" ht="15" customHeight="1" x14ac:dyDescent="0.2">
      <c r="A875" s="4">
        <v>18417</v>
      </c>
      <c r="B875" s="4">
        <v>1</v>
      </c>
      <c r="C875" s="4">
        <f t="shared" si="72"/>
        <v>22</v>
      </c>
      <c r="D875" s="4">
        <v>1997</v>
      </c>
      <c r="E875" s="9">
        <v>43779.862500000003</v>
      </c>
      <c r="F875" s="4" t="s">
        <v>510</v>
      </c>
      <c r="G875" s="4">
        <v>3</v>
      </c>
      <c r="H875" s="4">
        <v>5</v>
      </c>
      <c r="I875" s="4">
        <v>2</v>
      </c>
      <c r="J875" s="4">
        <v>5</v>
      </c>
      <c r="K875" s="4">
        <v>1</v>
      </c>
      <c r="L875" s="4">
        <v>5</v>
      </c>
      <c r="M875" s="4">
        <v>1</v>
      </c>
      <c r="N875" s="4">
        <f t="shared" si="73"/>
        <v>22</v>
      </c>
      <c r="O875" s="4">
        <f t="shared" si="74"/>
        <v>0.40683760683760667</v>
      </c>
      <c r="P875" s="10">
        <f t="shared" si="75"/>
        <v>5.8136752136752134</v>
      </c>
    </row>
    <row r="876" spans="1:16" ht="15" customHeight="1" x14ac:dyDescent="0.2">
      <c r="A876" s="4">
        <v>18268</v>
      </c>
      <c r="B876" s="4">
        <v>1</v>
      </c>
      <c r="C876" s="4">
        <f t="shared" si="72"/>
        <v>24</v>
      </c>
      <c r="D876" s="4">
        <v>1995</v>
      </c>
      <c r="E876" s="9">
        <v>43778.943055555603</v>
      </c>
      <c r="G876" s="4">
        <v>5</v>
      </c>
      <c r="H876" s="4">
        <v>4</v>
      </c>
      <c r="I876" s="4">
        <v>2</v>
      </c>
      <c r="J876" s="4">
        <v>2</v>
      </c>
      <c r="K876" s="4">
        <v>2</v>
      </c>
      <c r="L876" s="4">
        <v>5</v>
      </c>
      <c r="M876" s="4">
        <v>2</v>
      </c>
      <c r="N876" s="4">
        <f t="shared" si="73"/>
        <v>22</v>
      </c>
      <c r="O876" s="4">
        <f t="shared" si="74"/>
        <v>0.40683760683760667</v>
      </c>
      <c r="P876" s="10">
        <f t="shared" si="75"/>
        <v>5.8136752136752134</v>
      </c>
    </row>
    <row r="877" spans="1:16" ht="15" customHeight="1" x14ac:dyDescent="0.2">
      <c r="A877" s="4">
        <v>17661</v>
      </c>
      <c r="B877" s="4">
        <v>1</v>
      </c>
      <c r="C877" s="4">
        <f t="shared" si="72"/>
        <v>22</v>
      </c>
      <c r="D877" s="4">
        <v>1997</v>
      </c>
      <c r="E877" s="9">
        <v>43774.781944444403</v>
      </c>
      <c r="F877" s="4" t="s">
        <v>378</v>
      </c>
      <c r="G877" s="4">
        <v>4</v>
      </c>
      <c r="H877" s="4">
        <v>3</v>
      </c>
      <c r="I877" s="4">
        <v>2</v>
      </c>
      <c r="J877" s="4">
        <v>4</v>
      </c>
      <c r="K877" s="4">
        <v>2</v>
      </c>
      <c r="L877" s="4">
        <v>5</v>
      </c>
      <c r="M877" s="4">
        <v>2</v>
      </c>
      <c r="N877" s="4">
        <f t="shared" si="73"/>
        <v>22</v>
      </c>
      <c r="O877" s="4">
        <f t="shared" si="74"/>
        <v>0.40683760683760667</v>
      </c>
      <c r="P877" s="10">
        <f t="shared" si="75"/>
        <v>5.8136752136752134</v>
      </c>
    </row>
    <row r="878" spans="1:16" ht="15" customHeight="1" x14ac:dyDescent="0.2">
      <c r="A878" s="4">
        <v>17357</v>
      </c>
      <c r="B878" s="4">
        <v>1</v>
      </c>
      <c r="C878" s="4">
        <f t="shared" si="72"/>
        <v>21</v>
      </c>
      <c r="D878" s="4">
        <v>1998</v>
      </c>
      <c r="E878" s="9">
        <v>43773.298611111102</v>
      </c>
      <c r="F878" s="4" t="s">
        <v>511</v>
      </c>
      <c r="G878" s="4">
        <v>5</v>
      </c>
      <c r="H878" s="4">
        <v>2</v>
      </c>
      <c r="I878" s="4">
        <v>1</v>
      </c>
      <c r="J878" s="4">
        <v>5</v>
      </c>
      <c r="K878" s="4">
        <v>1</v>
      </c>
      <c r="L878" s="4">
        <v>5</v>
      </c>
      <c r="M878" s="4">
        <v>3</v>
      </c>
      <c r="N878" s="4">
        <f t="shared" si="73"/>
        <v>22</v>
      </c>
      <c r="O878" s="4">
        <f t="shared" si="74"/>
        <v>0.40683760683760667</v>
      </c>
      <c r="P878" s="10">
        <f t="shared" si="75"/>
        <v>5.8136752136752134</v>
      </c>
    </row>
    <row r="879" spans="1:16" ht="15" customHeight="1" x14ac:dyDescent="0.2">
      <c r="A879" s="4">
        <v>16274</v>
      </c>
      <c r="B879" s="4">
        <v>1</v>
      </c>
      <c r="C879" s="4">
        <f t="shared" si="72"/>
        <v>17</v>
      </c>
      <c r="D879" s="4">
        <v>2002</v>
      </c>
      <c r="E879" s="9">
        <v>43769.487500000003</v>
      </c>
      <c r="F879" s="4" t="s">
        <v>377</v>
      </c>
      <c r="G879" s="4">
        <v>4</v>
      </c>
      <c r="H879" s="4">
        <v>1</v>
      </c>
      <c r="I879" s="4">
        <v>5</v>
      </c>
      <c r="J879" s="4">
        <v>4</v>
      </c>
      <c r="K879" s="4">
        <v>2</v>
      </c>
      <c r="L879" s="4">
        <v>5</v>
      </c>
      <c r="M879" s="4">
        <v>1</v>
      </c>
      <c r="N879" s="4">
        <f t="shared" si="73"/>
        <v>22</v>
      </c>
      <c r="O879" s="4">
        <f t="shared" si="74"/>
        <v>0.40683760683760667</v>
      </c>
      <c r="P879" s="10">
        <f t="shared" si="75"/>
        <v>5.8136752136752134</v>
      </c>
    </row>
    <row r="880" spans="1:16" ht="15" customHeight="1" x14ac:dyDescent="0.2">
      <c r="A880" s="4">
        <v>14141</v>
      </c>
      <c r="B880" s="4">
        <v>1</v>
      </c>
      <c r="C880" s="4">
        <f t="shared" si="72"/>
        <v>21</v>
      </c>
      <c r="D880" s="4">
        <v>1998</v>
      </c>
      <c r="E880" s="9">
        <v>43767.806250000001</v>
      </c>
      <c r="F880" s="4" t="s">
        <v>512</v>
      </c>
      <c r="G880" s="4">
        <v>5</v>
      </c>
      <c r="H880" s="4">
        <v>5</v>
      </c>
      <c r="I880" s="4">
        <v>1</v>
      </c>
      <c r="J880" s="4">
        <v>5</v>
      </c>
      <c r="K880" s="4">
        <v>1</v>
      </c>
      <c r="L880" s="4">
        <v>5</v>
      </c>
      <c r="M880" s="4">
        <v>1</v>
      </c>
      <c r="N880" s="4">
        <f t="shared" si="73"/>
        <v>23</v>
      </c>
      <c r="O880" s="4">
        <f t="shared" si="74"/>
        <v>0.57777777777777761</v>
      </c>
      <c r="P880" s="10">
        <f t="shared" si="75"/>
        <v>6.155555555555555</v>
      </c>
    </row>
    <row r="881" spans="1:16" ht="15" customHeight="1" x14ac:dyDescent="0.2">
      <c r="A881" s="4">
        <v>16598</v>
      </c>
      <c r="B881" s="4">
        <v>1</v>
      </c>
      <c r="C881" s="4">
        <f t="shared" si="72"/>
        <v>23</v>
      </c>
      <c r="D881" s="4">
        <v>1996</v>
      </c>
      <c r="E881" s="9">
        <v>43769.868750000001</v>
      </c>
      <c r="F881" s="4" t="s">
        <v>378</v>
      </c>
      <c r="G881" s="4">
        <v>2</v>
      </c>
      <c r="H881" s="4">
        <v>5</v>
      </c>
      <c r="I881" s="4">
        <v>5</v>
      </c>
      <c r="J881" s="4">
        <v>3</v>
      </c>
      <c r="K881" s="4">
        <v>3</v>
      </c>
      <c r="L881" s="4">
        <v>5</v>
      </c>
      <c r="M881" s="4">
        <v>1</v>
      </c>
      <c r="N881" s="4">
        <f t="shared" si="73"/>
        <v>24</v>
      </c>
      <c r="O881" s="4">
        <f t="shared" si="74"/>
        <v>0.74871794871794861</v>
      </c>
      <c r="P881" s="10">
        <f t="shared" si="75"/>
        <v>6.4974358974358974</v>
      </c>
    </row>
    <row r="882" spans="1:16" ht="15" customHeight="1" x14ac:dyDescent="0.2">
      <c r="A882" s="4">
        <v>16358</v>
      </c>
      <c r="B882" s="4">
        <v>1</v>
      </c>
      <c r="C882" s="4">
        <f t="shared" si="72"/>
        <v>22</v>
      </c>
      <c r="D882" s="4">
        <v>1997</v>
      </c>
      <c r="E882" s="9">
        <v>43769.586805555598</v>
      </c>
      <c r="F882" s="4" t="s">
        <v>378</v>
      </c>
      <c r="G882" s="4">
        <v>4</v>
      </c>
      <c r="H882" s="4">
        <v>5</v>
      </c>
      <c r="I882" s="4">
        <v>3</v>
      </c>
      <c r="J882" s="4">
        <v>4</v>
      </c>
      <c r="K882" s="4">
        <v>2</v>
      </c>
      <c r="L882" s="4">
        <v>5</v>
      </c>
      <c r="M882" s="4">
        <v>1</v>
      </c>
      <c r="N882" s="4">
        <f t="shared" si="73"/>
        <v>24</v>
      </c>
      <c r="O882" s="4">
        <f t="shared" si="74"/>
        <v>0.74871794871794861</v>
      </c>
      <c r="P882" s="10">
        <f t="shared" si="75"/>
        <v>6.4974358974358974</v>
      </c>
    </row>
    <row r="883" spans="1:16" ht="15" customHeight="1" x14ac:dyDescent="0.2">
      <c r="A883" s="4">
        <v>16032</v>
      </c>
      <c r="B883" s="4">
        <v>1</v>
      </c>
      <c r="C883" s="4">
        <f t="shared" si="72"/>
        <v>24</v>
      </c>
      <c r="D883" s="4">
        <v>1995</v>
      </c>
      <c r="E883" s="9">
        <v>43768.9597222222</v>
      </c>
      <c r="G883" s="4">
        <v>5</v>
      </c>
      <c r="H883" s="4">
        <v>3</v>
      </c>
      <c r="I883" s="4">
        <v>4</v>
      </c>
      <c r="J883" s="4">
        <v>3</v>
      </c>
      <c r="K883" s="4">
        <v>4</v>
      </c>
      <c r="L883" s="4">
        <v>5</v>
      </c>
      <c r="M883" s="4">
        <v>1</v>
      </c>
      <c r="N883" s="4">
        <f t="shared" si="73"/>
        <v>25</v>
      </c>
      <c r="O883" s="4">
        <f t="shared" si="74"/>
        <v>0.9196581196581195</v>
      </c>
      <c r="P883" s="10">
        <f t="shared" si="75"/>
        <v>6.839316239316239</v>
      </c>
    </row>
    <row r="884" spans="1:16" ht="15" customHeight="1" x14ac:dyDescent="0.2">
      <c r="A884" s="4">
        <v>16343</v>
      </c>
      <c r="B884" s="4">
        <v>1</v>
      </c>
      <c r="C884" s="4">
        <f t="shared" si="72"/>
        <v>22</v>
      </c>
      <c r="D884" s="4">
        <v>1997</v>
      </c>
      <c r="E884" s="9">
        <v>43769.570138888899</v>
      </c>
      <c r="F884" s="4" t="s">
        <v>377</v>
      </c>
      <c r="G884" s="4">
        <v>5</v>
      </c>
      <c r="H884" s="4">
        <v>4</v>
      </c>
      <c r="I884" s="4">
        <v>5</v>
      </c>
      <c r="J884" s="4">
        <v>5</v>
      </c>
      <c r="K884" s="4">
        <v>1</v>
      </c>
      <c r="L884" s="4">
        <v>5</v>
      </c>
      <c r="M884" s="4">
        <v>1</v>
      </c>
      <c r="N884" s="4">
        <f t="shared" si="73"/>
        <v>26</v>
      </c>
      <c r="O884" s="4">
        <f t="shared" si="74"/>
        <v>1.0905982905982905</v>
      </c>
      <c r="P884" s="10">
        <f t="shared" si="75"/>
        <v>7.1811965811965806</v>
      </c>
    </row>
    <row r="885" spans="1:16" ht="15" customHeight="1" x14ac:dyDescent="0.2">
      <c r="A885" s="4">
        <v>17142</v>
      </c>
      <c r="B885" s="4">
        <v>1</v>
      </c>
      <c r="C885" s="4">
        <f t="shared" si="72"/>
        <v>21</v>
      </c>
      <c r="D885" s="4">
        <v>1998</v>
      </c>
      <c r="E885" s="9">
        <v>43771.829861111102</v>
      </c>
      <c r="F885" s="4" t="s">
        <v>515</v>
      </c>
      <c r="G885" s="4">
        <v>5</v>
      </c>
      <c r="H885" s="4">
        <v>4</v>
      </c>
      <c r="I885" s="4">
        <v>2</v>
      </c>
      <c r="J885" s="4">
        <v>5</v>
      </c>
      <c r="K885" s="4">
        <v>4</v>
      </c>
      <c r="L885" s="4">
        <v>5</v>
      </c>
      <c r="M885" s="4">
        <v>1</v>
      </c>
      <c r="N885" s="4">
        <f t="shared" si="73"/>
        <v>26</v>
      </c>
      <c r="O885" s="4">
        <f t="shared" si="74"/>
        <v>1.0905982905982905</v>
      </c>
      <c r="P885" s="10">
        <f t="shared" si="75"/>
        <v>7.1811965811965806</v>
      </c>
    </row>
    <row r="886" spans="1:16" ht="15" customHeight="1" x14ac:dyDescent="0.2">
      <c r="A886" s="4">
        <v>13710</v>
      </c>
      <c r="B886" s="4">
        <v>1</v>
      </c>
      <c r="C886" s="4">
        <f t="shared" si="72"/>
        <v>23</v>
      </c>
      <c r="D886" s="4">
        <v>1996</v>
      </c>
      <c r="E886" s="9">
        <v>43767.633333333302</v>
      </c>
      <c r="F886" s="4" t="s">
        <v>443</v>
      </c>
      <c r="G886" s="4">
        <v>5</v>
      </c>
      <c r="H886" s="4">
        <v>5</v>
      </c>
      <c r="I886" s="4">
        <v>5</v>
      </c>
      <c r="J886" s="4">
        <v>4</v>
      </c>
      <c r="K886" s="4">
        <v>2</v>
      </c>
      <c r="L886" s="4">
        <v>5</v>
      </c>
      <c r="M886" s="4">
        <v>1</v>
      </c>
      <c r="N886" s="4">
        <f t="shared" si="73"/>
        <v>27</v>
      </c>
      <c r="O886" s="4">
        <f t="shared" si="74"/>
        <v>1.2615384615384615</v>
      </c>
      <c r="P886" s="10">
        <f t="shared" si="75"/>
        <v>7.523076923076923</v>
      </c>
    </row>
    <row r="887" spans="1:16" ht="15" customHeight="1" x14ac:dyDescent="0.2">
      <c r="A887" s="4">
        <v>15500</v>
      </c>
      <c r="B887" s="4">
        <v>1</v>
      </c>
      <c r="C887" s="4">
        <f t="shared" si="72"/>
        <v>19</v>
      </c>
      <c r="D887" s="4">
        <v>2000</v>
      </c>
      <c r="E887" s="9">
        <v>43768.676388888904</v>
      </c>
      <c r="F887" s="4" t="s">
        <v>513</v>
      </c>
      <c r="G887" s="4">
        <v>2</v>
      </c>
      <c r="H887" s="4">
        <v>5</v>
      </c>
      <c r="I887" s="4">
        <v>4</v>
      </c>
      <c r="J887" s="4">
        <v>5</v>
      </c>
      <c r="K887" s="4">
        <v>5</v>
      </c>
      <c r="L887" s="4">
        <v>5</v>
      </c>
      <c r="M887" s="4">
        <v>1</v>
      </c>
      <c r="N887" s="4">
        <f t="shared" si="73"/>
        <v>27</v>
      </c>
      <c r="O887" s="4">
        <f t="shared" si="74"/>
        <v>1.2615384615384615</v>
      </c>
      <c r="P887" s="10">
        <f t="shared" si="75"/>
        <v>7.523076923076923</v>
      </c>
    </row>
    <row r="888" spans="1:16" ht="15" customHeight="1" x14ac:dyDescent="0.2">
      <c r="A888" s="4">
        <v>18715</v>
      </c>
      <c r="B888" s="4">
        <v>1</v>
      </c>
      <c r="C888" s="4">
        <f t="shared" si="72"/>
        <v>23</v>
      </c>
      <c r="D888" s="4">
        <v>1996</v>
      </c>
      <c r="E888" s="9">
        <v>43780.715972222199</v>
      </c>
      <c r="F888" s="4" t="s">
        <v>366</v>
      </c>
      <c r="G888" s="4">
        <v>5</v>
      </c>
      <c r="H888" s="4">
        <v>4</v>
      </c>
      <c r="I888" s="4">
        <v>4</v>
      </c>
      <c r="J888" s="4">
        <v>4</v>
      </c>
      <c r="K888" s="4">
        <v>4</v>
      </c>
      <c r="L888" s="4">
        <v>5</v>
      </c>
      <c r="M888" s="4">
        <v>1</v>
      </c>
      <c r="N888" s="4">
        <f t="shared" si="73"/>
        <v>27</v>
      </c>
      <c r="O888" s="4">
        <f t="shared" si="74"/>
        <v>1.2615384615384615</v>
      </c>
      <c r="P888" s="10">
        <f t="shared" si="75"/>
        <v>7.523076923076923</v>
      </c>
    </row>
    <row r="889" spans="1:16" ht="15" customHeight="1" x14ac:dyDescent="0.2">
      <c r="A889" s="4">
        <v>18172</v>
      </c>
      <c r="B889" s="4">
        <v>1</v>
      </c>
      <c r="C889" s="4">
        <f t="shared" si="72"/>
        <v>14</v>
      </c>
      <c r="D889" s="4">
        <v>2005</v>
      </c>
      <c r="E889" s="9">
        <v>43777.920138888898</v>
      </c>
      <c r="F889" s="4" t="s">
        <v>377</v>
      </c>
      <c r="G889" s="4">
        <v>5</v>
      </c>
      <c r="H889" s="4">
        <v>5</v>
      </c>
      <c r="I889" s="4">
        <v>5</v>
      </c>
      <c r="J889" s="4">
        <v>1</v>
      </c>
      <c r="K889" s="4">
        <v>5</v>
      </c>
      <c r="L889" s="4">
        <v>5</v>
      </c>
      <c r="M889" s="4">
        <v>1</v>
      </c>
      <c r="N889" s="4">
        <f t="shared" si="73"/>
        <v>27</v>
      </c>
      <c r="O889" s="4">
        <f t="shared" si="74"/>
        <v>1.2615384615384615</v>
      </c>
      <c r="P889" s="10">
        <f t="shared" si="75"/>
        <v>7.523076923076923</v>
      </c>
    </row>
    <row r="890" spans="1:16" ht="15" customHeight="1" x14ac:dyDescent="0.2">
      <c r="A890" s="4">
        <v>16220</v>
      </c>
      <c r="B890" s="4">
        <v>1</v>
      </c>
      <c r="C890" s="4">
        <f t="shared" si="72"/>
        <v>22</v>
      </c>
      <c r="D890" s="4">
        <v>1997</v>
      </c>
      <c r="E890" s="9">
        <v>43769.468055555597</v>
      </c>
      <c r="G890" s="4">
        <v>5</v>
      </c>
      <c r="H890" s="4">
        <v>5</v>
      </c>
      <c r="I890" s="4">
        <v>5</v>
      </c>
      <c r="J890" s="4">
        <v>4</v>
      </c>
      <c r="K890" s="4">
        <v>2</v>
      </c>
      <c r="L890" s="4">
        <v>5</v>
      </c>
      <c r="M890" s="4">
        <v>2</v>
      </c>
      <c r="N890" s="4">
        <f t="shared" si="73"/>
        <v>28</v>
      </c>
      <c r="O890" s="4">
        <f t="shared" si="74"/>
        <v>1.4324786324786325</v>
      </c>
      <c r="P890" s="10">
        <f t="shared" si="75"/>
        <v>7.8649572649572654</v>
      </c>
    </row>
    <row r="891" spans="1:16" ht="15" customHeight="1" x14ac:dyDescent="0.2">
      <c r="A891" s="4">
        <v>17227</v>
      </c>
      <c r="B891" s="4">
        <v>1</v>
      </c>
      <c r="C891" s="4">
        <f t="shared" si="72"/>
        <v>22</v>
      </c>
      <c r="D891" s="4">
        <v>1997</v>
      </c>
      <c r="E891" s="9">
        <v>43772.452083333301</v>
      </c>
      <c r="F891" s="4" t="s">
        <v>516</v>
      </c>
      <c r="G891" s="4">
        <v>5</v>
      </c>
      <c r="H891" s="4">
        <v>5</v>
      </c>
      <c r="I891" s="4">
        <v>4</v>
      </c>
      <c r="J891" s="4">
        <v>1</v>
      </c>
      <c r="K891" s="4">
        <v>4</v>
      </c>
      <c r="L891" s="4">
        <v>5</v>
      </c>
      <c r="M891" s="4">
        <v>4</v>
      </c>
      <c r="N891" s="4">
        <f t="shared" si="73"/>
        <v>28</v>
      </c>
      <c r="O891" s="4">
        <f t="shared" si="74"/>
        <v>1.4324786324786325</v>
      </c>
      <c r="P891" s="10">
        <f t="shared" si="75"/>
        <v>7.8649572649572654</v>
      </c>
    </row>
    <row r="892" spans="1:16" ht="15" customHeight="1" x14ac:dyDescent="0.2">
      <c r="A892" s="4">
        <v>17286</v>
      </c>
      <c r="B892" s="4">
        <v>1</v>
      </c>
      <c r="C892" s="4">
        <f t="shared" si="72"/>
        <v>22</v>
      </c>
      <c r="D892" s="4">
        <v>1997</v>
      </c>
      <c r="E892" s="9">
        <v>43772.805555555598</v>
      </c>
      <c r="F892" s="4" t="s">
        <v>378</v>
      </c>
      <c r="G892" s="4">
        <v>5</v>
      </c>
      <c r="H892" s="4">
        <v>5</v>
      </c>
      <c r="I892" s="4">
        <v>5</v>
      </c>
      <c r="J892" s="4">
        <v>5</v>
      </c>
      <c r="K892" s="4">
        <v>3</v>
      </c>
      <c r="L892" s="4">
        <v>5</v>
      </c>
      <c r="M892" s="4">
        <v>1</v>
      </c>
      <c r="N892" s="4">
        <f t="shared" si="73"/>
        <v>29</v>
      </c>
      <c r="O892" s="4">
        <f t="shared" si="74"/>
        <v>1.6034188034188033</v>
      </c>
      <c r="P892" s="10">
        <f t="shared" si="75"/>
        <v>8.2068376068376061</v>
      </c>
    </row>
    <row r="893" spans="1:16" ht="15" customHeight="1" x14ac:dyDescent="0.2">
      <c r="A893" s="4">
        <v>15179</v>
      </c>
      <c r="B893" s="4">
        <v>1</v>
      </c>
      <c r="C893" s="4">
        <f t="shared" si="72"/>
        <v>20</v>
      </c>
      <c r="D893" s="4">
        <v>1999</v>
      </c>
      <c r="E893" s="9">
        <v>43768.531944444498</v>
      </c>
      <c r="F893" s="4" t="s">
        <v>378</v>
      </c>
      <c r="G893" s="4">
        <v>5</v>
      </c>
      <c r="H893" s="4">
        <v>5</v>
      </c>
      <c r="I893" s="4">
        <v>4</v>
      </c>
      <c r="J893" s="4">
        <v>5</v>
      </c>
      <c r="K893" s="4">
        <v>4</v>
      </c>
      <c r="L893" s="4">
        <v>4</v>
      </c>
      <c r="M893" s="4">
        <v>2</v>
      </c>
      <c r="N893" s="4">
        <f t="shared" si="73"/>
        <v>29</v>
      </c>
      <c r="O893" s="4">
        <f t="shared" si="74"/>
        <v>1.6034188034188033</v>
      </c>
      <c r="P893" s="10">
        <f t="shared" si="75"/>
        <v>8.2068376068376061</v>
      </c>
    </row>
    <row r="894" spans="1:16" ht="15" customHeight="1" x14ac:dyDescent="0.2">
      <c r="A894" s="4">
        <v>15513</v>
      </c>
      <c r="B894" s="4">
        <v>1</v>
      </c>
      <c r="C894" s="4">
        <f t="shared" si="72"/>
        <v>22</v>
      </c>
      <c r="D894" s="4">
        <v>1997</v>
      </c>
      <c r="E894" s="9">
        <v>43768.673611111102</v>
      </c>
      <c r="G894" s="4">
        <v>5</v>
      </c>
      <c r="H894" s="4">
        <v>5</v>
      </c>
      <c r="I894" s="4">
        <v>4</v>
      </c>
      <c r="J894" s="4">
        <v>4</v>
      </c>
      <c r="K894" s="4">
        <v>4</v>
      </c>
      <c r="L894" s="4">
        <v>5</v>
      </c>
      <c r="M894" s="4">
        <v>2</v>
      </c>
      <c r="N894" s="4">
        <f t="shared" si="73"/>
        <v>29</v>
      </c>
      <c r="O894" s="4">
        <f t="shared" si="74"/>
        <v>1.6034188034188033</v>
      </c>
      <c r="P894" s="10">
        <f t="shared" si="75"/>
        <v>8.2068376068376061</v>
      </c>
    </row>
    <row r="895" spans="1:16" ht="15" customHeight="1" x14ac:dyDescent="0.2">
      <c r="A895" s="4">
        <v>13801</v>
      </c>
      <c r="B895" s="4">
        <v>1</v>
      </c>
      <c r="C895" s="4">
        <f t="shared" si="72"/>
        <v>25</v>
      </c>
      <c r="D895" s="4">
        <v>1994</v>
      </c>
      <c r="E895" s="9">
        <v>43767.722222222197</v>
      </c>
      <c r="F895" s="4" t="s">
        <v>514</v>
      </c>
      <c r="G895" s="4">
        <v>5</v>
      </c>
      <c r="H895" s="4">
        <v>5</v>
      </c>
      <c r="I895" s="4">
        <v>4</v>
      </c>
      <c r="J895" s="4">
        <v>5</v>
      </c>
      <c r="K895" s="4">
        <v>5</v>
      </c>
      <c r="L895" s="4">
        <v>5</v>
      </c>
      <c r="M895" s="4">
        <v>1</v>
      </c>
      <c r="N895" s="4">
        <f t="shared" si="73"/>
        <v>30</v>
      </c>
      <c r="O895" s="4">
        <f t="shared" si="74"/>
        <v>1.7743589743589743</v>
      </c>
      <c r="P895" s="10">
        <f t="shared" si="75"/>
        <v>8.5487179487179485</v>
      </c>
    </row>
    <row r="896" spans="1:16" ht="15" customHeight="1" x14ac:dyDescent="0.2">
      <c r="A896" s="4">
        <v>16651</v>
      </c>
      <c r="B896" s="4">
        <v>1</v>
      </c>
      <c r="C896" s="4">
        <f t="shared" si="72"/>
        <v>21</v>
      </c>
      <c r="D896" s="4">
        <v>1998</v>
      </c>
      <c r="E896" s="9">
        <v>43769.945138888899</v>
      </c>
      <c r="G896" s="4">
        <v>5</v>
      </c>
      <c r="H896" s="4">
        <v>4</v>
      </c>
      <c r="I896" s="4">
        <v>5</v>
      </c>
      <c r="J896" s="4">
        <v>5</v>
      </c>
      <c r="K896" s="4">
        <v>5</v>
      </c>
      <c r="L896" s="4">
        <v>5</v>
      </c>
      <c r="M896" s="4">
        <v>1</v>
      </c>
      <c r="N896" s="4">
        <f t="shared" si="73"/>
        <v>30</v>
      </c>
      <c r="O896" s="4">
        <f t="shared" si="74"/>
        <v>1.7743589743589743</v>
      </c>
      <c r="P896" s="10">
        <f t="shared" si="75"/>
        <v>8.5487179487179485</v>
      </c>
    </row>
    <row r="898" spans="1:18" ht="15" customHeight="1" x14ac:dyDescent="0.2">
      <c r="A898" s="22" t="s">
        <v>517</v>
      </c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 t="s">
        <v>353</v>
      </c>
      <c r="O898" s="22" t="s">
        <v>562</v>
      </c>
      <c r="P898" s="22" t="s">
        <v>229</v>
      </c>
    </row>
    <row r="899" spans="1:18" ht="15" customHeight="1" x14ac:dyDescent="0.2">
      <c r="A899" s="4">
        <v>17048</v>
      </c>
      <c r="B899" s="4">
        <v>1</v>
      </c>
      <c r="C899" s="4">
        <f t="shared" ref="C899:C953" si="76">(2019-D899)</f>
        <v>47</v>
      </c>
      <c r="D899" s="4">
        <v>1972</v>
      </c>
      <c r="E899" s="9">
        <v>43771.564583333296</v>
      </c>
      <c r="F899" s="4" t="s">
        <v>359</v>
      </c>
      <c r="G899" s="4">
        <v>1</v>
      </c>
      <c r="H899" s="4">
        <v>2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f t="shared" ref="N899:N953" si="77">SUM(G899:M899)</f>
        <v>8</v>
      </c>
      <c r="O899" s="4">
        <f t="shared" ref="O899:O953" si="78">(N899-17.96)/6.44</f>
        <v>-1.5465838509316772</v>
      </c>
      <c r="P899" s="10">
        <f t="shared" ref="P899:P953" si="79">(O899*2)+5</f>
        <v>1.9068322981366457</v>
      </c>
      <c r="R899" s="12">
        <v>0</v>
      </c>
    </row>
    <row r="900" spans="1:18" ht="15" customHeight="1" x14ac:dyDescent="0.2">
      <c r="A900" s="4">
        <v>16178</v>
      </c>
      <c r="B900" s="4">
        <v>1</v>
      </c>
      <c r="C900" s="4">
        <f t="shared" si="76"/>
        <v>49</v>
      </c>
      <c r="D900" s="4">
        <v>1970</v>
      </c>
      <c r="E900" s="9">
        <v>43769.422916666699</v>
      </c>
      <c r="F900" s="4" t="s">
        <v>361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2</v>
      </c>
      <c r="N900" s="4">
        <f t="shared" si="77"/>
        <v>8</v>
      </c>
      <c r="O900" s="4">
        <f t="shared" si="78"/>
        <v>-1.5465838509316772</v>
      </c>
      <c r="P900" s="10">
        <f t="shared" si="79"/>
        <v>1.9068322981366457</v>
      </c>
      <c r="R900" s="12" t="s">
        <v>531</v>
      </c>
    </row>
    <row r="901" spans="1:18" ht="15" customHeight="1" x14ac:dyDescent="0.2">
      <c r="A901" s="4">
        <v>15577</v>
      </c>
      <c r="B901" s="4">
        <v>1</v>
      </c>
      <c r="C901" s="4">
        <f t="shared" si="76"/>
        <v>29</v>
      </c>
      <c r="D901" s="4">
        <v>1990</v>
      </c>
      <c r="E901" s="9">
        <v>43768.751388888901</v>
      </c>
      <c r="F901" s="4" t="s">
        <v>359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2</v>
      </c>
      <c r="M901" s="4">
        <v>2</v>
      </c>
      <c r="N901" s="4">
        <f t="shared" si="77"/>
        <v>9</v>
      </c>
      <c r="O901" s="4">
        <f t="shared" si="78"/>
        <v>-1.3913043478260869</v>
      </c>
      <c r="P901" s="10">
        <f t="shared" si="79"/>
        <v>2.2173913043478262</v>
      </c>
      <c r="R901" s="12" t="s">
        <v>538</v>
      </c>
    </row>
    <row r="902" spans="1:18" ht="15" customHeight="1" x14ac:dyDescent="0.2">
      <c r="A902" s="4">
        <v>15918</v>
      </c>
      <c r="B902" s="4">
        <v>1</v>
      </c>
      <c r="C902" s="4">
        <f t="shared" si="76"/>
        <v>32</v>
      </c>
      <c r="D902" s="4">
        <v>1987</v>
      </c>
      <c r="E902" s="9">
        <v>43768.902777777803</v>
      </c>
      <c r="F902" s="4" t="s">
        <v>413</v>
      </c>
      <c r="G902" s="4">
        <v>1</v>
      </c>
      <c r="H902" s="4">
        <v>2</v>
      </c>
      <c r="I902" s="4">
        <v>1</v>
      </c>
      <c r="J902" s="4">
        <v>1</v>
      </c>
      <c r="K902" s="4">
        <v>1</v>
      </c>
      <c r="L902" s="4">
        <v>2</v>
      </c>
      <c r="M902" s="4">
        <v>2</v>
      </c>
      <c r="N902" s="4">
        <f t="shared" si="77"/>
        <v>10</v>
      </c>
      <c r="O902" s="4">
        <f t="shared" si="78"/>
        <v>-1.2360248447204969</v>
      </c>
      <c r="P902" s="10">
        <f t="shared" si="79"/>
        <v>2.5279503105590062</v>
      </c>
      <c r="R902" s="12" t="s">
        <v>542</v>
      </c>
    </row>
    <row r="903" spans="1:18" ht="15" customHeight="1" x14ac:dyDescent="0.2">
      <c r="A903" s="4">
        <v>15537</v>
      </c>
      <c r="B903" s="4">
        <v>1</v>
      </c>
      <c r="C903" s="4">
        <f t="shared" si="76"/>
        <v>40</v>
      </c>
      <c r="D903" s="4">
        <v>1979</v>
      </c>
      <c r="E903" s="9">
        <v>43768.679166666698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4</v>
      </c>
      <c r="M903" s="4">
        <v>1</v>
      </c>
      <c r="N903" s="4">
        <f t="shared" si="77"/>
        <v>10</v>
      </c>
      <c r="O903" s="4">
        <f t="shared" si="78"/>
        <v>-1.2360248447204969</v>
      </c>
      <c r="P903" s="10">
        <f t="shared" si="79"/>
        <v>2.5279503105590062</v>
      </c>
      <c r="R903" s="12" t="s">
        <v>546</v>
      </c>
    </row>
    <row r="904" spans="1:18" ht="15" customHeight="1" x14ac:dyDescent="0.2">
      <c r="A904" s="4">
        <v>16047</v>
      </c>
      <c r="B904" s="4">
        <v>1</v>
      </c>
      <c r="C904" s="4">
        <f t="shared" si="76"/>
        <v>34</v>
      </c>
      <c r="D904" s="4">
        <v>1985</v>
      </c>
      <c r="E904" s="9">
        <v>43768.986111111102</v>
      </c>
      <c r="F904" s="4" t="s">
        <v>522</v>
      </c>
      <c r="G904" s="4">
        <v>2</v>
      </c>
      <c r="H904" s="4">
        <v>1</v>
      </c>
      <c r="I904" s="4">
        <v>1</v>
      </c>
      <c r="J904" s="4">
        <v>2</v>
      </c>
      <c r="K904" s="4">
        <v>1</v>
      </c>
      <c r="L904" s="4">
        <v>1</v>
      </c>
      <c r="M904" s="4">
        <v>2</v>
      </c>
      <c r="N904" s="4">
        <f t="shared" si="77"/>
        <v>10</v>
      </c>
      <c r="O904" s="4">
        <f t="shared" si="78"/>
        <v>-1.2360248447204969</v>
      </c>
      <c r="P904" s="10">
        <f t="shared" si="79"/>
        <v>2.5279503105590062</v>
      </c>
      <c r="R904" s="12" t="s">
        <v>550</v>
      </c>
    </row>
    <row r="905" spans="1:18" ht="15" customHeight="1" x14ac:dyDescent="0.2">
      <c r="A905" s="4">
        <v>18515</v>
      </c>
      <c r="B905" s="4">
        <v>1</v>
      </c>
      <c r="C905" s="4">
        <f t="shared" si="76"/>
        <v>57</v>
      </c>
      <c r="D905" s="4">
        <v>1962</v>
      </c>
      <c r="E905" s="9">
        <v>43780.406944444403</v>
      </c>
      <c r="F905" s="4" t="s">
        <v>361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5</v>
      </c>
      <c r="M905" s="4">
        <v>1</v>
      </c>
      <c r="N905" s="4">
        <f t="shared" si="77"/>
        <v>11</v>
      </c>
      <c r="O905" s="4">
        <f t="shared" si="78"/>
        <v>-1.0807453416149069</v>
      </c>
      <c r="P905" s="10">
        <f t="shared" si="79"/>
        <v>2.8385093167701863</v>
      </c>
      <c r="R905" s="12" t="s">
        <v>556</v>
      </c>
    </row>
    <row r="906" spans="1:18" ht="15" customHeight="1" x14ac:dyDescent="0.2">
      <c r="A906" s="4">
        <v>14336</v>
      </c>
      <c r="B906" s="4">
        <v>1</v>
      </c>
      <c r="C906" s="4">
        <f t="shared" si="76"/>
        <v>52</v>
      </c>
      <c r="D906" s="4">
        <v>1967</v>
      </c>
      <c r="E906" s="9">
        <v>43780.648611111101</v>
      </c>
      <c r="F906" s="4" t="s">
        <v>518</v>
      </c>
      <c r="G906" s="4">
        <v>1</v>
      </c>
      <c r="H906" s="4">
        <v>1</v>
      </c>
      <c r="I906" s="4">
        <v>1</v>
      </c>
      <c r="J906" s="4">
        <v>2</v>
      </c>
      <c r="K906" s="4">
        <v>1</v>
      </c>
      <c r="L906" s="4">
        <v>1</v>
      </c>
      <c r="M906" s="4">
        <v>4</v>
      </c>
      <c r="N906" s="4">
        <f t="shared" si="77"/>
        <v>11</v>
      </c>
      <c r="O906" s="4">
        <f t="shared" si="78"/>
        <v>-1.0807453416149069</v>
      </c>
      <c r="P906" s="10">
        <f t="shared" si="79"/>
        <v>2.8385093167701863</v>
      </c>
      <c r="R906" s="12">
        <v>27</v>
      </c>
    </row>
    <row r="907" spans="1:18" ht="15" customHeight="1" x14ac:dyDescent="0.2">
      <c r="A907" s="4">
        <v>14068</v>
      </c>
      <c r="B907" s="4">
        <v>1</v>
      </c>
      <c r="C907" s="4">
        <f t="shared" si="76"/>
        <v>38</v>
      </c>
      <c r="D907" s="4">
        <v>1981</v>
      </c>
      <c r="E907" s="9">
        <v>43767.788888888899</v>
      </c>
      <c r="F907" s="4" t="s">
        <v>519</v>
      </c>
      <c r="G907" s="4">
        <v>1</v>
      </c>
      <c r="H907" s="4">
        <v>3</v>
      </c>
      <c r="I907" s="4">
        <v>1</v>
      </c>
      <c r="J907" s="4">
        <v>1</v>
      </c>
      <c r="K907" s="4">
        <v>1</v>
      </c>
      <c r="L907" s="4">
        <v>3</v>
      </c>
      <c r="M907" s="4">
        <v>1</v>
      </c>
      <c r="N907" s="4">
        <f t="shared" si="77"/>
        <v>11</v>
      </c>
      <c r="O907" s="4">
        <f t="shared" si="78"/>
        <v>-1.0807453416149069</v>
      </c>
      <c r="P907" s="10">
        <f t="shared" si="79"/>
        <v>2.8385093167701863</v>
      </c>
      <c r="R907" s="12" t="s">
        <v>560</v>
      </c>
    </row>
    <row r="908" spans="1:18" ht="15" customHeight="1" x14ac:dyDescent="0.2">
      <c r="A908" s="4">
        <v>19172</v>
      </c>
      <c r="B908" s="4">
        <v>1</v>
      </c>
      <c r="C908" s="4">
        <f t="shared" si="76"/>
        <v>31</v>
      </c>
      <c r="D908" s="4">
        <v>1988</v>
      </c>
      <c r="E908" s="9">
        <v>43787.417361111096</v>
      </c>
      <c r="G908" s="4">
        <v>1</v>
      </c>
      <c r="H908" s="4">
        <v>2</v>
      </c>
      <c r="I908" s="4">
        <v>1</v>
      </c>
      <c r="J908" s="4">
        <v>1</v>
      </c>
      <c r="K908" s="4">
        <v>1</v>
      </c>
      <c r="L908" s="4">
        <v>2</v>
      </c>
      <c r="M908" s="4">
        <v>3</v>
      </c>
      <c r="N908" s="4">
        <f t="shared" si="77"/>
        <v>11</v>
      </c>
      <c r="O908" s="4">
        <f t="shared" si="78"/>
        <v>-1.0807453416149069</v>
      </c>
      <c r="P908" s="10">
        <f t="shared" si="79"/>
        <v>2.8385093167701863</v>
      </c>
      <c r="R908" s="12"/>
    </row>
    <row r="909" spans="1:18" ht="15" customHeight="1" x14ac:dyDescent="0.2">
      <c r="A909" s="4">
        <v>15001</v>
      </c>
      <c r="B909" s="4">
        <v>1</v>
      </c>
      <c r="C909" s="4">
        <f t="shared" si="76"/>
        <v>45</v>
      </c>
      <c r="D909" s="4">
        <v>1974</v>
      </c>
      <c r="E909" s="9">
        <v>43768.434027777803</v>
      </c>
      <c r="F909" s="4" t="s">
        <v>361</v>
      </c>
      <c r="G909" s="4">
        <v>2</v>
      </c>
      <c r="H909" s="4">
        <v>2</v>
      </c>
      <c r="I909" s="4">
        <v>1</v>
      </c>
      <c r="J909" s="4">
        <v>2</v>
      </c>
      <c r="K909" s="4">
        <v>1</v>
      </c>
      <c r="L909" s="4">
        <v>2</v>
      </c>
      <c r="M909" s="4">
        <v>2</v>
      </c>
      <c r="N909" s="4">
        <f t="shared" si="77"/>
        <v>12</v>
      </c>
      <c r="O909" s="4">
        <f t="shared" si="78"/>
        <v>-0.92546583850931685</v>
      </c>
      <c r="P909" s="10">
        <f t="shared" si="79"/>
        <v>3.1490683229813663</v>
      </c>
    </row>
    <row r="910" spans="1:18" ht="15" customHeight="1" x14ac:dyDescent="0.2">
      <c r="A910" s="4">
        <v>18918</v>
      </c>
      <c r="B910" s="4">
        <v>1</v>
      </c>
      <c r="C910" s="4">
        <f t="shared" si="76"/>
        <v>34</v>
      </c>
      <c r="D910" s="4">
        <v>1985</v>
      </c>
      <c r="E910" s="9">
        <v>43781.645833333299</v>
      </c>
      <c r="F910" s="4" t="s">
        <v>408</v>
      </c>
      <c r="G910" s="4">
        <v>2</v>
      </c>
      <c r="H910" s="4">
        <v>2</v>
      </c>
      <c r="I910" s="4">
        <v>1</v>
      </c>
      <c r="J910" s="4">
        <v>1</v>
      </c>
      <c r="K910" s="4">
        <v>1</v>
      </c>
      <c r="L910" s="4">
        <v>4</v>
      </c>
      <c r="M910" s="4">
        <v>1</v>
      </c>
      <c r="N910" s="4">
        <f t="shared" si="77"/>
        <v>12</v>
      </c>
      <c r="O910" s="4">
        <f t="shared" si="78"/>
        <v>-0.92546583850931685</v>
      </c>
      <c r="P910" s="10">
        <f t="shared" si="79"/>
        <v>3.1490683229813663</v>
      </c>
    </row>
    <row r="911" spans="1:18" ht="15" customHeight="1" x14ac:dyDescent="0.2">
      <c r="A911" s="4">
        <v>16070</v>
      </c>
      <c r="B911" s="4">
        <v>1</v>
      </c>
      <c r="C911" s="4">
        <f t="shared" si="76"/>
        <v>27</v>
      </c>
      <c r="D911" s="4">
        <v>1992</v>
      </c>
      <c r="E911" s="9">
        <v>43769.629861111098</v>
      </c>
      <c r="F911" s="4" t="s">
        <v>359</v>
      </c>
      <c r="G911" s="4">
        <v>2</v>
      </c>
      <c r="H911" s="4">
        <v>1</v>
      </c>
      <c r="I911" s="4">
        <v>1</v>
      </c>
      <c r="J911" s="4">
        <v>1</v>
      </c>
      <c r="K911" s="4">
        <v>1</v>
      </c>
      <c r="L911" s="4">
        <v>4</v>
      </c>
      <c r="M911" s="4">
        <v>3</v>
      </c>
      <c r="N911" s="4">
        <f t="shared" si="77"/>
        <v>13</v>
      </c>
      <c r="O911" s="4">
        <f t="shared" si="78"/>
        <v>-0.77018633540372683</v>
      </c>
      <c r="P911" s="10">
        <f t="shared" si="79"/>
        <v>3.4596273291925463</v>
      </c>
    </row>
    <row r="912" spans="1:18" ht="15" customHeight="1" x14ac:dyDescent="0.2">
      <c r="A912" s="4">
        <v>16058</v>
      </c>
      <c r="B912" s="4">
        <v>1</v>
      </c>
      <c r="C912" s="4">
        <f t="shared" si="76"/>
        <v>49</v>
      </c>
      <c r="D912" s="4">
        <v>1970</v>
      </c>
      <c r="E912" s="9">
        <v>43769.015277777798</v>
      </c>
      <c r="F912" s="4" t="s">
        <v>359</v>
      </c>
      <c r="G912" s="4">
        <v>2</v>
      </c>
      <c r="H912" s="4">
        <v>2</v>
      </c>
      <c r="I912" s="4">
        <v>1</v>
      </c>
      <c r="J912" s="4">
        <v>1</v>
      </c>
      <c r="K912" s="4">
        <v>1</v>
      </c>
      <c r="L912" s="4">
        <v>2</v>
      </c>
      <c r="M912" s="4">
        <v>4</v>
      </c>
      <c r="N912" s="4">
        <f t="shared" si="77"/>
        <v>13</v>
      </c>
      <c r="O912" s="4">
        <f t="shared" si="78"/>
        <v>-0.77018633540372683</v>
      </c>
      <c r="P912" s="10">
        <f t="shared" si="79"/>
        <v>3.4596273291925463</v>
      </c>
    </row>
    <row r="913" spans="1:16" ht="15" customHeight="1" x14ac:dyDescent="0.2">
      <c r="A913" s="4">
        <v>18506</v>
      </c>
      <c r="B913" s="4">
        <v>1</v>
      </c>
      <c r="C913" s="4">
        <f t="shared" si="76"/>
        <v>41</v>
      </c>
      <c r="D913" s="4">
        <v>1978</v>
      </c>
      <c r="E913" s="9">
        <v>43780.320833333302</v>
      </c>
      <c r="G913" s="4">
        <v>2</v>
      </c>
      <c r="H913" s="4">
        <v>1</v>
      </c>
      <c r="I913" s="4">
        <v>1</v>
      </c>
      <c r="J913" s="4">
        <v>1</v>
      </c>
      <c r="K913" s="4">
        <v>2</v>
      </c>
      <c r="L913" s="4">
        <v>4</v>
      </c>
      <c r="M913" s="4">
        <v>2</v>
      </c>
      <c r="N913" s="4">
        <f t="shared" si="77"/>
        <v>13</v>
      </c>
      <c r="O913" s="4">
        <f t="shared" si="78"/>
        <v>-0.77018633540372683</v>
      </c>
      <c r="P913" s="10">
        <f t="shared" si="79"/>
        <v>3.4596273291925463</v>
      </c>
    </row>
    <row r="914" spans="1:16" ht="15" customHeight="1" x14ac:dyDescent="0.2">
      <c r="A914" s="4">
        <v>14874</v>
      </c>
      <c r="B914" s="4">
        <v>1</v>
      </c>
      <c r="C914" s="4">
        <f t="shared" si="76"/>
        <v>37</v>
      </c>
      <c r="D914" s="4">
        <v>1982</v>
      </c>
      <c r="E914" s="9">
        <v>43768.395833333299</v>
      </c>
      <c r="F914" s="4" t="s">
        <v>359</v>
      </c>
      <c r="G914" s="4">
        <v>2</v>
      </c>
      <c r="H914" s="4">
        <v>1</v>
      </c>
      <c r="I914" s="4">
        <v>1</v>
      </c>
      <c r="J914" s="4">
        <v>3</v>
      </c>
      <c r="K914" s="4">
        <v>1</v>
      </c>
      <c r="L914" s="4">
        <v>4</v>
      </c>
      <c r="M914" s="4">
        <v>2</v>
      </c>
      <c r="N914" s="4">
        <f t="shared" si="77"/>
        <v>14</v>
      </c>
      <c r="O914" s="4">
        <f t="shared" si="78"/>
        <v>-0.6149068322981367</v>
      </c>
      <c r="P914" s="10">
        <f t="shared" si="79"/>
        <v>3.7701863354037268</v>
      </c>
    </row>
    <row r="915" spans="1:16" ht="15" customHeight="1" x14ac:dyDescent="0.2">
      <c r="A915" s="4">
        <v>16139</v>
      </c>
      <c r="B915" s="4">
        <v>1</v>
      </c>
      <c r="C915" s="4">
        <f t="shared" si="76"/>
        <v>36</v>
      </c>
      <c r="D915" s="4">
        <v>1983</v>
      </c>
      <c r="E915" s="9">
        <v>43769.398611111101</v>
      </c>
      <c r="F915" s="4" t="s">
        <v>359</v>
      </c>
      <c r="G915" s="4">
        <v>2</v>
      </c>
      <c r="H915" s="4">
        <v>2</v>
      </c>
      <c r="I915" s="4">
        <v>2</v>
      </c>
      <c r="J915" s="4">
        <v>3</v>
      </c>
      <c r="K915" s="4">
        <v>1</v>
      </c>
      <c r="L915" s="4">
        <v>2</v>
      </c>
      <c r="M915" s="4">
        <v>2</v>
      </c>
      <c r="N915" s="4">
        <f t="shared" si="77"/>
        <v>14</v>
      </c>
      <c r="O915" s="4">
        <f t="shared" si="78"/>
        <v>-0.6149068322981367</v>
      </c>
      <c r="P915" s="10">
        <f t="shared" si="79"/>
        <v>3.7701863354037268</v>
      </c>
    </row>
    <row r="916" spans="1:16" ht="15" customHeight="1" x14ac:dyDescent="0.2">
      <c r="A916" s="4">
        <v>13348</v>
      </c>
      <c r="B916" s="4">
        <v>1</v>
      </c>
      <c r="C916" s="4">
        <f t="shared" si="76"/>
        <v>49</v>
      </c>
      <c r="D916" s="4">
        <v>1970</v>
      </c>
      <c r="E916" s="9">
        <v>43767.382638888899</v>
      </c>
      <c r="F916" s="4" t="s">
        <v>521</v>
      </c>
      <c r="G916" s="4">
        <v>1</v>
      </c>
      <c r="H916" s="4">
        <v>1</v>
      </c>
      <c r="I916" s="4">
        <v>1</v>
      </c>
      <c r="J916" s="4">
        <v>4</v>
      </c>
      <c r="K916" s="4">
        <v>1</v>
      </c>
      <c r="L916" s="4">
        <v>2</v>
      </c>
      <c r="M916" s="4">
        <v>4</v>
      </c>
      <c r="N916" s="4">
        <f t="shared" si="77"/>
        <v>14</v>
      </c>
      <c r="O916" s="4">
        <f t="shared" si="78"/>
        <v>-0.6149068322981367</v>
      </c>
      <c r="P916" s="10">
        <f t="shared" si="79"/>
        <v>3.7701863354037268</v>
      </c>
    </row>
    <row r="917" spans="1:16" ht="15" customHeight="1" x14ac:dyDescent="0.2">
      <c r="A917" s="4">
        <v>16083</v>
      </c>
      <c r="B917" s="4">
        <v>1</v>
      </c>
      <c r="C917" s="4">
        <f t="shared" si="76"/>
        <v>26</v>
      </c>
      <c r="D917" s="4">
        <v>1993</v>
      </c>
      <c r="E917" s="9">
        <v>43769.21875</v>
      </c>
      <c r="G917" s="4">
        <v>4</v>
      </c>
      <c r="H917" s="4">
        <v>1</v>
      </c>
      <c r="I917" s="4">
        <v>1</v>
      </c>
      <c r="J917" s="4">
        <v>1</v>
      </c>
      <c r="K917" s="4">
        <v>1</v>
      </c>
      <c r="L917" s="4">
        <v>5</v>
      </c>
      <c r="M917" s="4">
        <v>1</v>
      </c>
      <c r="N917" s="4">
        <f t="shared" si="77"/>
        <v>14</v>
      </c>
      <c r="O917" s="4">
        <f t="shared" si="78"/>
        <v>-0.6149068322981367</v>
      </c>
      <c r="P917" s="10">
        <f t="shared" si="79"/>
        <v>3.7701863354037268</v>
      </c>
    </row>
    <row r="918" spans="1:16" ht="15" customHeight="1" x14ac:dyDescent="0.2">
      <c r="A918" s="4">
        <v>17340</v>
      </c>
      <c r="B918" s="4">
        <v>1</v>
      </c>
      <c r="C918" s="4">
        <f t="shared" si="76"/>
        <v>39</v>
      </c>
      <c r="D918" s="4">
        <v>1980</v>
      </c>
      <c r="E918" s="9">
        <v>43772.962500000001</v>
      </c>
      <c r="F918" s="4" t="s">
        <v>378</v>
      </c>
      <c r="G918" s="4">
        <v>3</v>
      </c>
      <c r="H918" s="4">
        <v>2</v>
      </c>
      <c r="I918" s="4">
        <v>1</v>
      </c>
      <c r="J918" s="4">
        <v>1</v>
      </c>
      <c r="K918" s="4">
        <v>1</v>
      </c>
      <c r="L918" s="4">
        <v>4</v>
      </c>
      <c r="M918" s="4">
        <v>2</v>
      </c>
      <c r="N918" s="4">
        <f t="shared" si="77"/>
        <v>14</v>
      </c>
      <c r="O918" s="4">
        <f t="shared" si="78"/>
        <v>-0.6149068322981367</v>
      </c>
      <c r="P918" s="10">
        <f t="shared" si="79"/>
        <v>3.7701863354037268</v>
      </c>
    </row>
    <row r="919" spans="1:16" ht="15" customHeight="1" x14ac:dyDescent="0.2">
      <c r="A919" s="4">
        <v>13490</v>
      </c>
      <c r="B919" s="4">
        <v>1</v>
      </c>
      <c r="C919" s="4">
        <f t="shared" si="76"/>
        <v>41</v>
      </c>
      <c r="D919" s="4">
        <v>1978</v>
      </c>
      <c r="E919" s="9">
        <v>43767.471527777801</v>
      </c>
      <c r="F919" s="4" t="s">
        <v>520</v>
      </c>
      <c r="G919" s="4">
        <v>2</v>
      </c>
      <c r="H919" s="4">
        <v>2</v>
      </c>
      <c r="I919" s="4">
        <v>1</v>
      </c>
      <c r="J919" s="4">
        <v>3</v>
      </c>
      <c r="K919" s="4">
        <v>1</v>
      </c>
      <c r="L919" s="4">
        <v>5</v>
      </c>
      <c r="M919" s="4">
        <v>1</v>
      </c>
      <c r="N919" s="4">
        <f t="shared" si="77"/>
        <v>15</v>
      </c>
      <c r="O919" s="4">
        <f t="shared" si="78"/>
        <v>-0.45962732919254667</v>
      </c>
      <c r="P919" s="10">
        <f t="shared" si="79"/>
        <v>4.0807453416149064</v>
      </c>
    </row>
    <row r="920" spans="1:16" ht="15" customHeight="1" x14ac:dyDescent="0.2">
      <c r="A920" s="4">
        <v>14676</v>
      </c>
      <c r="B920" s="4">
        <v>1</v>
      </c>
      <c r="C920" s="4">
        <f t="shared" si="76"/>
        <v>49</v>
      </c>
      <c r="D920" s="4">
        <v>1970</v>
      </c>
      <c r="E920" s="9">
        <v>43768.297916666699</v>
      </c>
      <c r="F920" s="4" t="s">
        <v>361</v>
      </c>
      <c r="G920" s="4">
        <v>1</v>
      </c>
      <c r="H920" s="4">
        <v>2</v>
      </c>
      <c r="I920" s="4">
        <v>1</v>
      </c>
      <c r="J920" s="4">
        <v>4</v>
      </c>
      <c r="K920" s="4">
        <v>1</v>
      </c>
      <c r="L920" s="4">
        <v>5</v>
      </c>
      <c r="M920" s="4">
        <v>1</v>
      </c>
      <c r="N920" s="4">
        <f t="shared" si="77"/>
        <v>15</v>
      </c>
      <c r="O920" s="4">
        <f t="shared" si="78"/>
        <v>-0.45962732919254667</v>
      </c>
      <c r="P920" s="10">
        <f t="shared" si="79"/>
        <v>4.0807453416149064</v>
      </c>
    </row>
    <row r="921" spans="1:16" ht="15" customHeight="1" x14ac:dyDescent="0.2">
      <c r="A921" s="4">
        <v>14422</v>
      </c>
      <c r="B921" s="4">
        <v>1</v>
      </c>
      <c r="C921" s="4">
        <f t="shared" si="76"/>
        <v>28</v>
      </c>
      <c r="D921" s="4">
        <v>1991</v>
      </c>
      <c r="E921" s="9">
        <v>43767.903472222199</v>
      </c>
      <c r="F921" s="4" t="s">
        <v>382</v>
      </c>
      <c r="G921" s="4">
        <v>2</v>
      </c>
      <c r="H921" s="4">
        <v>2</v>
      </c>
      <c r="I921" s="4">
        <v>1</v>
      </c>
      <c r="J921" s="4">
        <v>1</v>
      </c>
      <c r="K921" s="4">
        <v>1</v>
      </c>
      <c r="L921" s="4">
        <v>3</v>
      </c>
      <c r="M921" s="4">
        <v>5</v>
      </c>
      <c r="N921" s="4">
        <f t="shared" si="77"/>
        <v>15</v>
      </c>
      <c r="O921" s="4">
        <f t="shared" si="78"/>
        <v>-0.45962732919254667</v>
      </c>
      <c r="P921" s="10">
        <f t="shared" si="79"/>
        <v>4.0807453416149064</v>
      </c>
    </row>
    <row r="922" spans="1:16" ht="15" customHeight="1" x14ac:dyDescent="0.2">
      <c r="A922" s="4">
        <v>16415</v>
      </c>
      <c r="B922" s="4">
        <v>1</v>
      </c>
      <c r="C922" s="4">
        <f t="shared" si="76"/>
        <v>55</v>
      </c>
      <c r="D922" s="4">
        <v>1964</v>
      </c>
      <c r="E922" s="9">
        <v>43769.695833333302</v>
      </c>
      <c r="F922" s="4" t="s">
        <v>359</v>
      </c>
      <c r="G922" s="4">
        <v>1</v>
      </c>
      <c r="H922" s="4">
        <v>5</v>
      </c>
      <c r="I922" s="4">
        <v>1</v>
      </c>
      <c r="J922" s="4">
        <v>4</v>
      </c>
      <c r="K922" s="4">
        <v>1</v>
      </c>
      <c r="L922" s="4">
        <v>2</v>
      </c>
      <c r="M922" s="4">
        <v>2</v>
      </c>
      <c r="N922" s="4">
        <f t="shared" si="77"/>
        <v>16</v>
      </c>
      <c r="O922" s="4">
        <f t="shared" si="78"/>
        <v>-0.30434782608695665</v>
      </c>
      <c r="P922" s="10">
        <f t="shared" si="79"/>
        <v>4.3913043478260869</v>
      </c>
    </row>
    <row r="923" spans="1:16" ht="15" customHeight="1" x14ac:dyDescent="0.2">
      <c r="A923" s="4">
        <v>14800</v>
      </c>
      <c r="B923" s="4">
        <v>1</v>
      </c>
      <c r="C923" s="4">
        <f t="shared" si="76"/>
        <v>32</v>
      </c>
      <c r="D923" s="4">
        <v>1987</v>
      </c>
      <c r="E923" s="9">
        <v>43769.380555555603</v>
      </c>
      <c r="F923" s="4" t="s">
        <v>359</v>
      </c>
      <c r="G923" s="4">
        <v>2</v>
      </c>
      <c r="H923" s="4">
        <v>3</v>
      </c>
      <c r="I923" s="4">
        <v>2</v>
      </c>
      <c r="J923" s="4">
        <v>1</v>
      </c>
      <c r="K923" s="4">
        <v>1</v>
      </c>
      <c r="L923" s="4">
        <v>5</v>
      </c>
      <c r="M923" s="4">
        <v>2</v>
      </c>
      <c r="N923" s="4">
        <f t="shared" si="77"/>
        <v>16</v>
      </c>
      <c r="O923" s="4">
        <f t="shared" si="78"/>
        <v>-0.30434782608695665</v>
      </c>
      <c r="P923" s="10">
        <f t="shared" si="79"/>
        <v>4.3913043478260869</v>
      </c>
    </row>
    <row r="924" spans="1:16" ht="15" customHeight="1" x14ac:dyDescent="0.2">
      <c r="A924" s="4">
        <v>15808</v>
      </c>
      <c r="B924" s="4">
        <v>1</v>
      </c>
      <c r="C924" s="4">
        <f t="shared" si="76"/>
        <v>26</v>
      </c>
      <c r="D924" s="4">
        <v>1993</v>
      </c>
      <c r="E924" s="9">
        <v>43768.847916666702</v>
      </c>
      <c r="F924" s="4" t="s">
        <v>526</v>
      </c>
      <c r="G924" s="4">
        <v>4</v>
      </c>
      <c r="H924" s="4">
        <v>3</v>
      </c>
      <c r="I924" s="4">
        <v>1</v>
      </c>
      <c r="J924" s="4">
        <v>2</v>
      </c>
      <c r="K924" s="4">
        <v>1</v>
      </c>
      <c r="L924" s="4">
        <v>4</v>
      </c>
      <c r="M924" s="4">
        <v>1</v>
      </c>
      <c r="N924" s="4">
        <f t="shared" si="77"/>
        <v>16</v>
      </c>
      <c r="O924" s="4">
        <f t="shared" si="78"/>
        <v>-0.30434782608695665</v>
      </c>
      <c r="P924" s="10">
        <f t="shared" si="79"/>
        <v>4.3913043478260869</v>
      </c>
    </row>
    <row r="925" spans="1:16" ht="15" customHeight="1" x14ac:dyDescent="0.2">
      <c r="A925" s="4">
        <v>13452</v>
      </c>
      <c r="B925" s="4">
        <v>1</v>
      </c>
      <c r="C925" s="4">
        <f t="shared" si="76"/>
        <v>35</v>
      </c>
      <c r="D925" s="4">
        <v>1984</v>
      </c>
      <c r="E925" s="9">
        <v>43767.438888888901</v>
      </c>
      <c r="F925" s="4" t="s">
        <v>523</v>
      </c>
      <c r="G925" s="4">
        <v>3</v>
      </c>
      <c r="H925" s="4">
        <v>2</v>
      </c>
      <c r="I925" s="4">
        <v>1</v>
      </c>
      <c r="J925" s="4">
        <v>3</v>
      </c>
      <c r="K925" s="4">
        <v>2</v>
      </c>
      <c r="L925" s="4">
        <v>5</v>
      </c>
      <c r="M925" s="4">
        <v>1</v>
      </c>
      <c r="N925" s="4">
        <f t="shared" si="77"/>
        <v>17</v>
      </c>
      <c r="O925" s="4">
        <f t="shared" si="78"/>
        <v>-0.14906832298136657</v>
      </c>
      <c r="P925" s="10">
        <f t="shared" si="79"/>
        <v>4.7018633540372665</v>
      </c>
    </row>
    <row r="926" spans="1:16" ht="15" customHeight="1" x14ac:dyDescent="0.2">
      <c r="A926" s="4">
        <v>13724</v>
      </c>
      <c r="B926" s="4">
        <v>1</v>
      </c>
      <c r="C926" s="4">
        <f t="shared" si="76"/>
        <v>51</v>
      </c>
      <c r="D926" s="4">
        <v>1968</v>
      </c>
      <c r="E926" s="9">
        <v>43767.630555555603</v>
      </c>
      <c r="F926" s="4" t="s">
        <v>378</v>
      </c>
      <c r="G926" s="4">
        <v>3</v>
      </c>
      <c r="H926" s="4">
        <v>3</v>
      </c>
      <c r="I926" s="4">
        <v>1</v>
      </c>
      <c r="J926" s="4">
        <v>2</v>
      </c>
      <c r="K926" s="4">
        <v>2</v>
      </c>
      <c r="L926" s="4">
        <v>5</v>
      </c>
      <c r="M926" s="4">
        <v>1</v>
      </c>
      <c r="N926" s="4">
        <f t="shared" si="77"/>
        <v>17</v>
      </c>
      <c r="O926" s="4">
        <f t="shared" si="78"/>
        <v>-0.14906832298136657</v>
      </c>
      <c r="P926" s="10">
        <f t="shared" si="79"/>
        <v>4.7018633540372665</v>
      </c>
    </row>
    <row r="927" spans="1:16" ht="15" customHeight="1" x14ac:dyDescent="0.2">
      <c r="A927" s="4">
        <v>13488</v>
      </c>
      <c r="B927" s="4">
        <v>1</v>
      </c>
      <c r="C927" s="4">
        <f t="shared" si="76"/>
        <v>28</v>
      </c>
      <c r="D927" s="4">
        <v>1991</v>
      </c>
      <c r="E927" s="9">
        <v>43767.493055555598</v>
      </c>
      <c r="G927" s="4">
        <v>3</v>
      </c>
      <c r="H927" s="4">
        <v>2</v>
      </c>
      <c r="I927" s="4">
        <v>2</v>
      </c>
      <c r="J927" s="4">
        <v>2</v>
      </c>
      <c r="K927" s="4">
        <v>2</v>
      </c>
      <c r="L927" s="4">
        <v>5</v>
      </c>
      <c r="M927" s="4">
        <v>2</v>
      </c>
      <c r="N927" s="4">
        <f t="shared" si="77"/>
        <v>18</v>
      </c>
      <c r="O927" s="4">
        <f t="shared" si="78"/>
        <v>6.2111801242234694E-3</v>
      </c>
      <c r="P927" s="10">
        <f t="shared" si="79"/>
        <v>5.012422360248447</v>
      </c>
    </row>
    <row r="928" spans="1:16" ht="15" customHeight="1" x14ac:dyDescent="0.2">
      <c r="A928" s="4">
        <v>14987</v>
      </c>
      <c r="B928" s="4">
        <v>1</v>
      </c>
      <c r="C928" s="4">
        <f t="shared" si="76"/>
        <v>41</v>
      </c>
      <c r="D928" s="4">
        <v>1978</v>
      </c>
      <c r="E928" s="9">
        <v>43768.440972222197</v>
      </c>
      <c r="F928" s="4" t="s">
        <v>527</v>
      </c>
      <c r="G928" s="4">
        <v>3</v>
      </c>
      <c r="H928" s="4">
        <v>4</v>
      </c>
      <c r="I928" s="4">
        <v>1</v>
      </c>
      <c r="J928" s="4">
        <v>2</v>
      </c>
      <c r="K928" s="4">
        <v>1</v>
      </c>
      <c r="L928" s="4">
        <v>5</v>
      </c>
      <c r="M928" s="4">
        <v>2</v>
      </c>
      <c r="N928" s="4">
        <f t="shared" si="77"/>
        <v>18</v>
      </c>
      <c r="O928" s="4">
        <f t="shared" si="78"/>
        <v>6.2111801242234694E-3</v>
      </c>
      <c r="P928" s="10">
        <f t="shared" si="79"/>
        <v>5.012422360248447</v>
      </c>
    </row>
    <row r="929" spans="1:16" ht="15" customHeight="1" x14ac:dyDescent="0.2">
      <c r="A929" s="4">
        <v>15082</v>
      </c>
      <c r="B929" s="4">
        <v>1</v>
      </c>
      <c r="C929" s="4">
        <f t="shared" si="76"/>
        <v>53</v>
      </c>
      <c r="D929" s="4">
        <v>1966</v>
      </c>
      <c r="E929" s="9">
        <v>43768.464583333298</v>
      </c>
      <c r="F929" s="4" t="s">
        <v>377</v>
      </c>
      <c r="G929" s="4">
        <v>2</v>
      </c>
      <c r="H929" s="4">
        <v>2</v>
      </c>
      <c r="I929" s="4">
        <v>1</v>
      </c>
      <c r="J929" s="4">
        <v>5</v>
      </c>
      <c r="K929" s="4">
        <v>2</v>
      </c>
      <c r="L929" s="4">
        <v>5</v>
      </c>
      <c r="M929" s="4">
        <v>1</v>
      </c>
      <c r="N929" s="4">
        <f t="shared" si="77"/>
        <v>18</v>
      </c>
      <c r="O929" s="4">
        <f t="shared" si="78"/>
        <v>6.2111801242234694E-3</v>
      </c>
      <c r="P929" s="10">
        <f t="shared" si="79"/>
        <v>5.012422360248447</v>
      </c>
    </row>
    <row r="930" spans="1:16" ht="15" customHeight="1" x14ac:dyDescent="0.2">
      <c r="A930" s="4">
        <v>17215</v>
      </c>
      <c r="B930" s="4">
        <v>1</v>
      </c>
      <c r="C930" s="4">
        <f t="shared" si="76"/>
        <v>72</v>
      </c>
      <c r="D930" s="4">
        <v>1947</v>
      </c>
      <c r="E930" s="9">
        <v>43772.363888888904</v>
      </c>
      <c r="G930" s="4">
        <v>4</v>
      </c>
      <c r="H930" s="4">
        <v>1</v>
      </c>
      <c r="I930" s="4">
        <v>1</v>
      </c>
      <c r="J930" s="4">
        <v>1</v>
      </c>
      <c r="K930" s="4">
        <v>1</v>
      </c>
      <c r="L930" s="4">
        <v>5</v>
      </c>
      <c r="M930" s="4">
        <v>5</v>
      </c>
      <c r="N930" s="4">
        <f t="shared" si="77"/>
        <v>18</v>
      </c>
      <c r="O930" s="4">
        <f t="shared" si="78"/>
        <v>6.2111801242234694E-3</v>
      </c>
      <c r="P930" s="10">
        <f t="shared" si="79"/>
        <v>5.012422360248447</v>
      </c>
    </row>
    <row r="931" spans="1:16" ht="15" customHeight="1" x14ac:dyDescent="0.2">
      <c r="A931" s="4">
        <v>15293</v>
      </c>
      <c r="B931" s="4">
        <v>1</v>
      </c>
      <c r="C931" s="4">
        <f t="shared" si="76"/>
        <v>33</v>
      </c>
      <c r="D931" s="4">
        <v>1986</v>
      </c>
      <c r="E931" s="9">
        <v>43768.563888888901</v>
      </c>
      <c r="G931" s="4">
        <v>2</v>
      </c>
      <c r="H931" s="4">
        <v>4</v>
      </c>
      <c r="I931" s="4">
        <v>4</v>
      </c>
      <c r="J931" s="4">
        <v>1</v>
      </c>
      <c r="K931" s="4">
        <v>2</v>
      </c>
      <c r="L931" s="4">
        <v>5</v>
      </c>
      <c r="M931" s="4">
        <v>1</v>
      </c>
      <c r="N931" s="4">
        <f t="shared" si="77"/>
        <v>19</v>
      </c>
      <c r="O931" s="4">
        <f t="shared" si="78"/>
        <v>0.16149068322981353</v>
      </c>
      <c r="P931" s="10">
        <f t="shared" si="79"/>
        <v>5.3229813664596275</v>
      </c>
    </row>
    <row r="932" spans="1:16" ht="15" customHeight="1" x14ac:dyDescent="0.2">
      <c r="A932" s="4">
        <v>15332</v>
      </c>
      <c r="B932" s="4">
        <v>1</v>
      </c>
      <c r="C932" s="4">
        <f t="shared" si="76"/>
        <v>38</v>
      </c>
      <c r="D932" s="4">
        <v>1981</v>
      </c>
      <c r="E932" s="9">
        <v>43768.576388888898</v>
      </c>
      <c r="G932" s="4">
        <v>1</v>
      </c>
      <c r="H932" s="4">
        <v>4</v>
      </c>
      <c r="I932" s="4">
        <v>1</v>
      </c>
      <c r="J932" s="4">
        <v>5</v>
      </c>
      <c r="K932" s="4">
        <v>1</v>
      </c>
      <c r="L932" s="4">
        <v>5</v>
      </c>
      <c r="M932" s="4">
        <v>2</v>
      </c>
      <c r="N932" s="4">
        <f t="shared" si="77"/>
        <v>19</v>
      </c>
      <c r="O932" s="4">
        <f t="shared" si="78"/>
        <v>0.16149068322981353</v>
      </c>
      <c r="P932" s="10">
        <f t="shared" si="79"/>
        <v>5.3229813664596275</v>
      </c>
    </row>
    <row r="933" spans="1:16" ht="15" customHeight="1" x14ac:dyDescent="0.2">
      <c r="A933" s="4">
        <v>16327</v>
      </c>
      <c r="B933" s="4">
        <v>1</v>
      </c>
      <c r="C933" s="4">
        <f t="shared" si="76"/>
        <v>31</v>
      </c>
      <c r="D933" s="4">
        <v>1988</v>
      </c>
      <c r="E933" s="9">
        <v>43769.554861111101</v>
      </c>
      <c r="G933" s="4">
        <v>3</v>
      </c>
      <c r="H933" s="4">
        <v>3</v>
      </c>
      <c r="I933" s="4">
        <v>1</v>
      </c>
      <c r="J933" s="4">
        <v>3</v>
      </c>
      <c r="K933" s="4">
        <v>3</v>
      </c>
      <c r="L933" s="4">
        <v>3</v>
      </c>
      <c r="M933" s="4">
        <v>3</v>
      </c>
      <c r="N933" s="4">
        <f t="shared" si="77"/>
        <v>19</v>
      </c>
      <c r="O933" s="4">
        <f t="shared" si="78"/>
        <v>0.16149068322981353</v>
      </c>
      <c r="P933" s="10">
        <f t="shared" si="79"/>
        <v>5.3229813664596275</v>
      </c>
    </row>
    <row r="934" spans="1:16" ht="15" customHeight="1" x14ac:dyDescent="0.2">
      <c r="A934" s="4">
        <v>17160</v>
      </c>
      <c r="B934" s="4">
        <v>1</v>
      </c>
      <c r="C934" s="4">
        <f t="shared" si="76"/>
        <v>36</v>
      </c>
      <c r="D934" s="4">
        <v>1983</v>
      </c>
      <c r="E934" s="9">
        <v>43771.857638888898</v>
      </c>
      <c r="F934" s="4" t="s">
        <v>524</v>
      </c>
      <c r="G934" s="4">
        <v>4</v>
      </c>
      <c r="H934" s="4">
        <v>2</v>
      </c>
      <c r="I934" s="4">
        <v>3</v>
      </c>
      <c r="J934" s="4">
        <v>2</v>
      </c>
      <c r="K934" s="4">
        <v>1</v>
      </c>
      <c r="L934" s="4">
        <v>5</v>
      </c>
      <c r="M934" s="4">
        <v>2</v>
      </c>
      <c r="N934" s="4">
        <f t="shared" si="77"/>
        <v>19</v>
      </c>
      <c r="O934" s="4">
        <f t="shared" si="78"/>
        <v>0.16149068322981353</v>
      </c>
      <c r="P934" s="10">
        <f t="shared" si="79"/>
        <v>5.3229813664596275</v>
      </c>
    </row>
    <row r="935" spans="1:16" ht="15" customHeight="1" x14ac:dyDescent="0.2">
      <c r="A935" s="4">
        <v>14505</v>
      </c>
      <c r="B935" s="4">
        <v>1</v>
      </c>
      <c r="C935" s="4">
        <f t="shared" si="76"/>
        <v>31</v>
      </c>
      <c r="D935" s="4">
        <v>1988</v>
      </c>
      <c r="E935" s="9">
        <v>43767.932638888902</v>
      </c>
      <c r="F935" s="4" t="s">
        <v>361</v>
      </c>
      <c r="G935" s="4">
        <v>1</v>
      </c>
      <c r="H935" s="4">
        <v>3</v>
      </c>
      <c r="I935" s="4">
        <v>3</v>
      </c>
      <c r="J935" s="4">
        <v>3</v>
      </c>
      <c r="K935" s="4">
        <v>3</v>
      </c>
      <c r="L935" s="4">
        <v>3</v>
      </c>
      <c r="M935" s="4">
        <v>3</v>
      </c>
      <c r="N935" s="4">
        <f t="shared" si="77"/>
        <v>19</v>
      </c>
      <c r="O935" s="4">
        <f t="shared" si="78"/>
        <v>0.16149068322981353</v>
      </c>
      <c r="P935" s="10">
        <f t="shared" si="79"/>
        <v>5.3229813664596275</v>
      </c>
    </row>
    <row r="936" spans="1:16" ht="15" customHeight="1" x14ac:dyDescent="0.2">
      <c r="A936" s="4">
        <v>17248</v>
      </c>
      <c r="B936" s="4">
        <v>1</v>
      </c>
      <c r="C936" s="4">
        <f t="shared" si="76"/>
        <v>73</v>
      </c>
      <c r="D936" s="4">
        <v>1946</v>
      </c>
      <c r="E936" s="9">
        <v>43772.5847222222</v>
      </c>
      <c r="F936" s="4" t="s">
        <v>377</v>
      </c>
      <c r="G936" s="4">
        <v>3</v>
      </c>
      <c r="H936" s="4">
        <v>2</v>
      </c>
      <c r="I936" s="4">
        <v>2</v>
      </c>
      <c r="J936" s="4">
        <v>1</v>
      </c>
      <c r="K936" s="4">
        <v>2</v>
      </c>
      <c r="L936" s="4">
        <v>5</v>
      </c>
      <c r="M936" s="4">
        <v>4</v>
      </c>
      <c r="N936" s="4">
        <f t="shared" si="77"/>
        <v>19</v>
      </c>
      <c r="O936" s="4">
        <f t="shared" si="78"/>
        <v>0.16149068322981353</v>
      </c>
      <c r="P936" s="10">
        <f t="shared" si="79"/>
        <v>5.3229813664596275</v>
      </c>
    </row>
    <row r="937" spans="1:16" ht="15" customHeight="1" x14ac:dyDescent="0.2">
      <c r="A937" s="4">
        <v>18096</v>
      </c>
      <c r="B937" s="4">
        <v>1</v>
      </c>
      <c r="C937" s="4">
        <f t="shared" si="76"/>
        <v>30</v>
      </c>
      <c r="D937" s="4">
        <v>1989</v>
      </c>
      <c r="E937" s="9">
        <v>43777.419444444502</v>
      </c>
      <c r="F937" s="4" t="s">
        <v>361</v>
      </c>
      <c r="G937" s="4">
        <v>3</v>
      </c>
      <c r="H937" s="4">
        <v>2</v>
      </c>
      <c r="I937" s="4">
        <v>2</v>
      </c>
      <c r="J937" s="4">
        <v>5</v>
      </c>
      <c r="K937" s="4">
        <v>1</v>
      </c>
      <c r="L937" s="4">
        <v>3</v>
      </c>
      <c r="M937" s="4">
        <v>4</v>
      </c>
      <c r="N937" s="4">
        <f t="shared" si="77"/>
        <v>20</v>
      </c>
      <c r="O937" s="4">
        <f t="shared" si="78"/>
        <v>0.31677018633540355</v>
      </c>
      <c r="P937" s="10">
        <f t="shared" si="79"/>
        <v>5.6335403726708071</v>
      </c>
    </row>
    <row r="938" spans="1:16" ht="15" customHeight="1" x14ac:dyDescent="0.2">
      <c r="A938" s="4">
        <v>15486</v>
      </c>
      <c r="B938" s="4">
        <v>1</v>
      </c>
      <c r="C938" s="4">
        <f t="shared" si="76"/>
        <v>29</v>
      </c>
      <c r="D938" s="4">
        <v>1990</v>
      </c>
      <c r="E938" s="9">
        <v>43768.704861111102</v>
      </c>
      <c r="F938" s="4" t="s">
        <v>377</v>
      </c>
      <c r="G938" s="4">
        <v>5</v>
      </c>
      <c r="H938" s="4">
        <v>4</v>
      </c>
      <c r="I938" s="4">
        <v>4</v>
      </c>
      <c r="J938" s="4">
        <v>1</v>
      </c>
      <c r="K938" s="4">
        <v>1</v>
      </c>
      <c r="L938" s="4">
        <v>5</v>
      </c>
      <c r="M938" s="4">
        <v>2</v>
      </c>
      <c r="N938" s="4">
        <f t="shared" si="77"/>
        <v>22</v>
      </c>
      <c r="O938" s="4">
        <f t="shared" si="78"/>
        <v>0.6273291925465837</v>
      </c>
      <c r="P938" s="10">
        <f t="shared" si="79"/>
        <v>6.2546583850931672</v>
      </c>
    </row>
    <row r="939" spans="1:16" ht="15" customHeight="1" x14ac:dyDescent="0.2">
      <c r="A939" s="4">
        <v>14993</v>
      </c>
      <c r="B939" s="4">
        <v>1</v>
      </c>
      <c r="C939" s="4">
        <f t="shared" si="76"/>
        <v>38</v>
      </c>
      <c r="D939" s="4">
        <v>1981</v>
      </c>
      <c r="E939" s="9">
        <v>43768.4284722222</v>
      </c>
      <c r="F939" s="4" t="s">
        <v>377</v>
      </c>
      <c r="G939" s="4">
        <v>4</v>
      </c>
      <c r="H939" s="4">
        <v>2</v>
      </c>
      <c r="I939" s="4">
        <v>4</v>
      </c>
      <c r="J939" s="4">
        <v>2</v>
      </c>
      <c r="K939" s="4">
        <v>4</v>
      </c>
      <c r="L939" s="4">
        <v>5</v>
      </c>
      <c r="M939" s="4">
        <v>2</v>
      </c>
      <c r="N939" s="4">
        <f t="shared" si="77"/>
        <v>23</v>
      </c>
      <c r="O939" s="4">
        <f t="shared" si="78"/>
        <v>0.78260869565217372</v>
      </c>
      <c r="P939" s="10">
        <f t="shared" si="79"/>
        <v>6.5652173913043477</v>
      </c>
    </row>
    <row r="940" spans="1:16" ht="15" customHeight="1" x14ac:dyDescent="0.2">
      <c r="A940" s="4">
        <v>15054</v>
      </c>
      <c r="B940" s="4">
        <v>1</v>
      </c>
      <c r="C940" s="4">
        <f t="shared" si="76"/>
        <v>44</v>
      </c>
      <c r="D940" s="4">
        <v>1975</v>
      </c>
      <c r="E940" s="9">
        <v>43768.451388888898</v>
      </c>
      <c r="F940" s="4" t="s">
        <v>525</v>
      </c>
      <c r="G940" s="4">
        <v>3</v>
      </c>
      <c r="H940" s="4">
        <v>5</v>
      </c>
      <c r="I940" s="4">
        <v>3</v>
      </c>
      <c r="J940" s="4">
        <v>2</v>
      </c>
      <c r="K940" s="4">
        <v>1</v>
      </c>
      <c r="L940" s="4">
        <v>5</v>
      </c>
      <c r="M940" s="4">
        <v>4</v>
      </c>
      <c r="N940" s="4">
        <f t="shared" si="77"/>
        <v>23</v>
      </c>
      <c r="O940" s="4">
        <f t="shared" si="78"/>
        <v>0.78260869565217372</v>
      </c>
      <c r="P940" s="10">
        <f t="shared" si="79"/>
        <v>6.5652173913043477</v>
      </c>
    </row>
    <row r="941" spans="1:16" ht="15" customHeight="1" x14ac:dyDescent="0.2">
      <c r="A941" s="4">
        <v>13941</v>
      </c>
      <c r="B941" s="4">
        <v>1</v>
      </c>
      <c r="C941" s="4">
        <f t="shared" si="76"/>
        <v>47</v>
      </c>
      <c r="D941" s="4">
        <v>1972</v>
      </c>
      <c r="E941" s="9">
        <v>43767.723611111098</v>
      </c>
      <c r="F941" s="4" t="s">
        <v>371</v>
      </c>
      <c r="G941" s="4">
        <v>5</v>
      </c>
      <c r="H941" s="4">
        <v>4</v>
      </c>
      <c r="I941" s="4">
        <v>3</v>
      </c>
      <c r="J941" s="4">
        <v>4</v>
      </c>
      <c r="K941" s="4">
        <v>3</v>
      </c>
      <c r="L941" s="4">
        <v>3</v>
      </c>
      <c r="M941" s="4">
        <v>1</v>
      </c>
      <c r="N941" s="4">
        <f t="shared" si="77"/>
        <v>23</v>
      </c>
      <c r="O941" s="4">
        <f t="shared" si="78"/>
        <v>0.78260869565217372</v>
      </c>
      <c r="P941" s="10">
        <f t="shared" si="79"/>
        <v>6.5652173913043477</v>
      </c>
    </row>
    <row r="942" spans="1:16" ht="15" customHeight="1" x14ac:dyDescent="0.2">
      <c r="A942" s="4">
        <v>14924</v>
      </c>
      <c r="B942" s="4">
        <v>1</v>
      </c>
      <c r="C942" s="4">
        <f t="shared" si="76"/>
        <v>39</v>
      </c>
      <c r="D942" s="4">
        <v>1980</v>
      </c>
      <c r="E942" s="9">
        <v>43768.406944444498</v>
      </c>
      <c r="G942" s="4">
        <v>4</v>
      </c>
      <c r="H942" s="4">
        <v>5</v>
      </c>
      <c r="I942" s="4">
        <v>3</v>
      </c>
      <c r="J942" s="4">
        <v>4</v>
      </c>
      <c r="K942" s="4">
        <v>2</v>
      </c>
      <c r="L942" s="4">
        <v>5</v>
      </c>
      <c r="M942" s="4">
        <v>2</v>
      </c>
      <c r="N942" s="4">
        <f t="shared" si="77"/>
        <v>25</v>
      </c>
      <c r="O942" s="4">
        <f t="shared" si="78"/>
        <v>1.0931677018633539</v>
      </c>
      <c r="P942" s="10">
        <f t="shared" si="79"/>
        <v>7.1863354037267078</v>
      </c>
    </row>
    <row r="943" spans="1:16" ht="15" customHeight="1" x14ac:dyDescent="0.2">
      <c r="A943" s="4">
        <v>14100</v>
      </c>
      <c r="B943" s="4">
        <v>1</v>
      </c>
      <c r="C943" s="4">
        <f t="shared" si="76"/>
        <v>53</v>
      </c>
      <c r="D943" s="4">
        <v>1966</v>
      </c>
      <c r="E943" s="9">
        <v>43767.829166666699</v>
      </c>
      <c r="G943" s="4">
        <v>5</v>
      </c>
      <c r="H943" s="4">
        <v>5</v>
      </c>
      <c r="I943" s="4">
        <v>3</v>
      </c>
      <c r="J943" s="4">
        <v>3</v>
      </c>
      <c r="K943" s="4">
        <v>3</v>
      </c>
      <c r="L943" s="4">
        <v>5</v>
      </c>
      <c r="M943" s="4">
        <v>1</v>
      </c>
      <c r="N943" s="4">
        <f t="shared" si="77"/>
        <v>25</v>
      </c>
      <c r="O943" s="4">
        <f t="shared" si="78"/>
        <v>1.0931677018633539</v>
      </c>
      <c r="P943" s="10">
        <f t="shared" si="79"/>
        <v>7.1863354037267078</v>
      </c>
    </row>
    <row r="944" spans="1:16" ht="15" customHeight="1" x14ac:dyDescent="0.2">
      <c r="A944" s="4">
        <v>15045</v>
      </c>
      <c r="B944" s="4">
        <v>1</v>
      </c>
      <c r="C944" s="4">
        <f t="shared" si="76"/>
        <v>52</v>
      </c>
      <c r="D944" s="4">
        <v>1967</v>
      </c>
      <c r="E944" s="9">
        <v>43768.4506944444</v>
      </c>
      <c r="G944" s="4">
        <v>5</v>
      </c>
      <c r="H944" s="4">
        <v>5</v>
      </c>
      <c r="I944" s="4">
        <v>3</v>
      </c>
      <c r="J944" s="4">
        <v>3</v>
      </c>
      <c r="K944" s="4">
        <v>2</v>
      </c>
      <c r="L944" s="4">
        <v>5</v>
      </c>
      <c r="M944" s="4">
        <v>2</v>
      </c>
      <c r="N944" s="4">
        <f t="shared" si="77"/>
        <v>25</v>
      </c>
      <c r="O944" s="4">
        <f t="shared" si="78"/>
        <v>1.0931677018633539</v>
      </c>
      <c r="P944" s="10">
        <f t="shared" si="79"/>
        <v>7.1863354037267078</v>
      </c>
    </row>
    <row r="945" spans="1:29" ht="15" customHeight="1" x14ac:dyDescent="0.2">
      <c r="A945" s="4">
        <v>16550</v>
      </c>
      <c r="B945" s="4">
        <v>1</v>
      </c>
      <c r="C945" s="4">
        <f t="shared" si="76"/>
        <v>30</v>
      </c>
      <c r="D945" s="4">
        <v>1989</v>
      </c>
      <c r="E945" s="9">
        <v>43769.822916666701</v>
      </c>
      <c r="F945" s="4" t="s">
        <v>378</v>
      </c>
      <c r="G945" s="4">
        <v>3</v>
      </c>
      <c r="H945" s="4">
        <v>5</v>
      </c>
      <c r="I945" s="4">
        <v>5</v>
      </c>
      <c r="J945" s="4">
        <v>3</v>
      </c>
      <c r="K945" s="4">
        <v>3</v>
      </c>
      <c r="L945" s="4">
        <v>5</v>
      </c>
      <c r="M945" s="4">
        <v>1</v>
      </c>
      <c r="N945" s="4">
        <f t="shared" si="77"/>
        <v>25</v>
      </c>
      <c r="O945" s="4">
        <f t="shared" si="78"/>
        <v>1.0931677018633539</v>
      </c>
      <c r="P945" s="10">
        <f t="shared" si="79"/>
        <v>7.1863354037267078</v>
      </c>
    </row>
    <row r="946" spans="1:29" ht="15" customHeight="1" x14ac:dyDescent="0.2">
      <c r="A946" s="4">
        <v>13766</v>
      </c>
      <c r="B946" s="4">
        <v>1</v>
      </c>
      <c r="C946" s="4">
        <f t="shared" si="76"/>
        <v>29</v>
      </c>
      <c r="D946" s="4">
        <v>1990</v>
      </c>
      <c r="E946" s="9">
        <v>43767.654166666704</v>
      </c>
      <c r="G946" s="4">
        <v>5</v>
      </c>
      <c r="H946" s="4">
        <v>4</v>
      </c>
      <c r="I946" s="4">
        <v>3</v>
      </c>
      <c r="J946" s="4">
        <v>4</v>
      </c>
      <c r="K946" s="4">
        <v>3</v>
      </c>
      <c r="L946" s="4">
        <v>5</v>
      </c>
      <c r="M946" s="4">
        <v>2</v>
      </c>
      <c r="N946" s="4">
        <f t="shared" si="77"/>
        <v>26</v>
      </c>
      <c r="O946" s="4">
        <f t="shared" si="78"/>
        <v>1.2484472049689439</v>
      </c>
      <c r="P946" s="10">
        <f t="shared" si="79"/>
        <v>7.4968944099378874</v>
      </c>
    </row>
    <row r="947" spans="1:29" ht="15" customHeight="1" x14ac:dyDescent="0.2">
      <c r="A947" s="4">
        <v>14939</v>
      </c>
      <c r="B947" s="4">
        <v>1</v>
      </c>
      <c r="C947" s="4">
        <f t="shared" si="76"/>
        <v>44</v>
      </c>
      <c r="D947" s="4">
        <v>1975</v>
      </c>
      <c r="E947" s="9">
        <v>43768.408333333296</v>
      </c>
      <c r="F947" s="4" t="s">
        <v>378</v>
      </c>
      <c r="G947" s="4">
        <v>5</v>
      </c>
      <c r="H947" s="4">
        <v>5</v>
      </c>
      <c r="I947" s="4">
        <v>5</v>
      </c>
      <c r="J947" s="4">
        <v>2</v>
      </c>
      <c r="K947" s="4">
        <v>3</v>
      </c>
      <c r="L947" s="4">
        <v>5</v>
      </c>
      <c r="M947" s="4">
        <v>1</v>
      </c>
      <c r="N947" s="4">
        <f t="shared" si="77"/>
        <v>26</v>
      </c>
      <c r="O947" s="4">
        <f t="shared" si="78"/>
        <v>1.2484472049689439</v>
      </c>
      <c r="P947" s="10">
        <f t="shared" si="79"/>
        <v>7.4968944099378874</v>
      </c>
    </row>
    <row r="948" spans="1:29" ht="15" customHeight="1" x14ac:dyDescent="0.2">
      <c r="A948" s="4">
        <v>15169</v>
      </c>
      <c r="B948" s="4">
        <v>1</v>
      </c>
      <c r="C948" s="4">
        <f t="shared" si="76"/>
        <v>30</v>
      </c>
      <c r="D948" s="4">
        <v>1989</v>
      </c>
      <c r="E948" s="9">
        <v>43768.504166666702</v>
      </c>
      <c r="F948" s="4" t="s">
        <v>443</v>
      </c>
      <c r="G948" s="4">
        <v>5</v>
      </c>
      <c r="H948" s="4">
        <v>5</v>
      </c>
      <c r="I948" s="4">
        <v>5</v>
      </c>
      <c r="J948" s="4">
        <v>1</v>
      </c>
      <c r="K948" s="4">
        <v>5</v>
      </c>
      <c r="L948" s="4">
        <v>5</v>
      </c>
      <c r="M948" s="4">
        <v>1</v>
      </c>
      <c r="N948" s="4">
        <f t="shared" si="77"/>
        <v>27</v>
      </c>
      <c r="O948" s="4">
        <f t="shared" si="78"/>
        <v>1.4037267080745339</v>
      </c>
      <c r="P948" s="10">
        <f t="shared" si="79"/>
        <v>7.8074534161490678</v>
      </c>
    </row>
    <row r="949" spans="1:29" ht="15" customHeight="1" x14ac:dyDescent="0.2">
      <c r="A949" s="4">
        <v>15239</v>
      </c>
      <c r="B949" s="4">
        <v>1</v>
      </c>
      <c r="C949" s="4">
        <f t="shared" si="76"/>
        <v>51</v>
      </c>
      <c r="D949" s="4">
        <v>1968</v>
      </c>
      <c r="E949" s="9">
        <v>43768.531944444498</v>
      </c>
      <c r="F949" s="4" t="s">
        <v>528</v>
      </c>
      <c r="G949" s="4">
        <v>5</v>
      </c>
      <c r="H949" s="4">
        <v>5</v>
      </c>
      <c r="I949" s="4">
        <v>4</v>
      </c>
      <c r="J949" s="4">
        <v>5</v>
      </c>
      <c r="K949" s="4">
        <v>5</v>
      </c>
      <c r="L949" s="4">
        <v>5</v>
      </c>
      <c r="M949" s="4">
        <v>1</v>
      </c>
      <c r="N949" s="4">
        <f t="shared" si="77"/>
        <v>30</v>
      </c>
      <c r="O949" s="4">
        <f t="shared" si="78"/>
        <v>1.8695652173913042</v>
      </c>
      <c r="P949" s="10">
        <f t="shared" si="79"/>
        <v>8.7391304347826093</v>
      </c>
    </row>
    <row r="950" spans="1:29" ht="15" customHeight="1" x14ac:dyDescent="0.2">
      <c r="A950" s="4">
        <v>16563</v>
      </c>
      <c r="B950" s="4">
        <v>1</v>
      </c>
      <c r="C950" s="4">
        <f t="shared" si="76"/>
        <v>26</v>
      </c>
      <c r="D950" s="4">
        <v>1993</v>
      </c>
      <c r="E950" s="9">
        <v>43769.824305555601</v>
      </c>
      <c r="G950" s="4">
        <v>5</v>
      </c>
      <c r="H950" s="4">
        <v>4</v>
      </c>
      <c r="I950" s="4">
        <v>5</v>
      </c>
      <c r="J950" s="4">
        <v>5</v>
      </c>
      <c r="K950" s="4">
        <v>5</v>
      </c>
      <c r="L950" s="4">
        <v>5</v>
      </c>
      <c r="M950" s="4">
        <v>1</v>
      </c>
      <c r="N950" s="4">
        <f t="shared" si="77"/>
        <v>30</v>
      </c>
      <c r="O950" s="4">
        <f t="shared" si="78"/>
        <v>1.8695652173913042</v>
      </c>
      <c r="P950" s="10">
        <f t="shared" si="79"/>
        <v>8.7391304347826093</v>
      </c>
    </row>
    <row r="951" spans="1:29" ht="15" customHeight="1" x14ac:dyDescent="0.2">
      <c r="A951" s="4">
        <v>14242</v>
      </c>
      <c r="B951" s="4">
        <v>1</v>
      </c>
      <c r="C951" s="4">
        <f t="shared" si="76"/>
        <v>26</v>
      </c>
      <c r="D951" s="4">
        <v>1993</v>
      </c>
      <c r="E951" s="9">
        <v>43767.909027777801</v>
      </c>
      <c r="G951" s="4">
        <v>5</v>
      </c>
      <c r="H951" s="4">
        <v>5</v>
      </c>
      <c r="I951" s="4">
        <v>5</v>
      </c>
      <c r="J951" s="4">
        <v>5</v>
      </c>
      <c r="K951" s="4">
        <v>5</v>
      </c>
      <c r="L951" s="4">
        <v>5</v>
      </c>
      <c r="M951" s="4">
        <v>1</v>
      </c>
      <c r="N951" s="4">
        <f t="shared" si="77"/>
        <v>31</v>
      </c>
      <c r="O951" s="4">
        <f t="shared" si="78"/>
        <v>2.024844720496894</v>
      </c>
      <c r="P951" s="10">
        <f t="shared" si="79"/>
        <v>9.049689440993788</v>
      </c>
    </row>
    <row r="952" spans="1:29" ht="15" customHeight="1" x14ac:dyDescent="0.2">
      <c r="A952" s="4">
        <v>14927</v>
      </c>
      <c r="B952" s="4">
        <v>1</v>
      </c>
      <c r="C952" s="4">
        <f t="shared" si="76"/>
        <v>43</v>
      </c>
      <c r="D952" s="4">
        <v>1976</v>
      </c>
      <c r="E952" s="9">
        <v>43768.40625</v>
      </c>
      <c r="G952" s="4">
        <v>5</v>
      </c>
      <c r="H952" s="4">
        <v>5</v>
      </c>
      <c r="I952" s="4">
        <v>5</v>
      </c>
      <c r="J952" s="4">
        <v>5</v>
      </c>
      <c r="K952" s="4">
        <v>5</v>
      </c>
      <c r="L952" s="4">
        <v>5</v>
      </c>
      <c r="M952" s="4">
        <v>1</v>
      </c>
      <c r="N952" s="4">
        <f t="shared" si="77"/>
        <v>31</v>
      </c>
      <c r="O952" s="4">
        <f t="shared" si="78"/>
        <v>2.024844720496894</v>
      </c>
      <c r="P952" s="10">
        <f t="shared" si="79"/>
        <v>9.049689440993788</v>
      </c>
    </row>
    <row r="953" spans="1:29" ht="15" customHeight="1" x14ac:dyDescent="0.2">
      <c r="A953" s="4">
        <v>14296</v>
      </c>
      <c r="B953" s="4">
        <v>1</v>
      </c>
      <c r="C953" s="4">
        <f t="shared" si="76"/>
        <v>32</v>
      </c>
      <c r="D953" s="4">
        <v>1987</v>
      </c>
      <c r="E953" s="9">
        <v>43767.884722222203</v>
      </c>
      <c r="F953" s="4" t="s">
        <v>378</v>
      </c>
      <c r="G953" s="4">
        <v>5</v>
      </c>
      <c r="H953" s="4">
        <v>5</v>
      </c>
      <c r="I953" s="4">
        <v>5</v>
      </c>
      <c r="J953" s="4">
        <v>5</v>
      </c>
      <c r="K953" s="4">
        <v>5</v>
      </c>
      <c r="L953" s="4">
        <v>5</v>
      </c>
      <c r="M953" s="4">
        <v>1</v>
      </c>
      <c r="N953" s="4">
        <f t="shared" si="77"/>
        <v>31</v>
      </c>
      <c r="O953" s="4">
        <f t="shared" si="78"/>
        <v>2.024844720496894</v>
      </c>
      <c r="P953" s="10">
        <f t="shared" si="79"/>
        <v>9.049689440993788</v>
      </c>
    </row>
    <row r="954" spans="1:29" ht="15" customHeight="1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</row>
    <row r="955" spans="1:29" ht="23.25" customHeight="1" x14ac:dyDescent="0.3">
      <c r="A955" s="27" t="s">
        <v>563</v>
      </c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</row>
    <row r="956" spans="1:29" ht="15" customHeight="1" x14ac:dyDescent="0.2">
      <c r="A956" s="31" t="s">
        <v>351</v>
      </c>
      <c r="B956" s="31"/>
      <c r="C956" s="31"/>
      <c r="D956" s="31"/>
      <c r="E956" s="31"/>
      <c r="F956" s="31"/>
      <c r="G956" s="31"/>
      <c r="H956" s="31"/>
      <c r="I956" s="31"/>
      <c r="J956" s="31"/>
      <c r="K956" s="31"/>
    </row>
    <row r="957" spans="1:29" ht="15" customHeight="1" x14ac:dyDescent="0.2">
      <c r="A957" s="4" t="s">
        <v>0</v>
      </c>
      <c r="B957" s="4" t="s">
        <v>1</v>
      </c>
      <c r="C957" s="4" t="s">
        <v>352</v>
      </c>
      <c r="D957" s="4" t="s">
        <v>2</v>
      </c>
      <c r="E957" s="4" t="s">
        <v>3</v>
      </c>
      <c r="F957" s="4" t="s">
        <v>4</v>
      </c>
      <c r="G957" s="4" t="s">
        <v>13</v>
      </c>
      <c r="H957" s="4" t="s">
        <v>14</v>
      </c>
      <c r="I957" s="4" t="s">
        <v>353</v>
      </c>
      <c r="J957" s="4" t="s">
        <v>562</v>
      </c>
      <c r="K957" s="4" t="s">
        <v>229</v>
      </c>
    </row>
    <row r="958" spans="1:29" ht="15" customHeight="1" thickBot="1" x14ac:dyDescent="0.25">
      <c r="A958" s="4">
        <v>14492</v>
      </c>
      <c r="B958" s="4">
        <v>0</v>
      </c>
      <c r="C958" s="4">
        <f t="shared" ref="C958:C986" si="80">(2019-D958)</f>
        <v>17</v>
      </c>
      <c r="D958" s="4">
        <v>2002</v>
      </c>
      <c r="E958" s="9">
        <v>43767.952777777798</v>
      </c>
      <c r="F958" s="4" t="s">
        <v>359</v>
      </c>
      <c r="G958" s="4">
        <v>1</v>
      </c>
      <c r="H958" s="4">
        <v>1</v>
      </c>
      <c r="I958" s="4">
        <f t="shared" ref="I958:I986" si="81">SUM(G958:H958)</f>
        <v>2</v>
      </c>
      <c r="J958" s="4">
        <f t="shared" ref="J958:J986" si="82">(I958-6)/2.79</f>
        <v>-1.4336917562724014</v>
      </c>
      <c r="K958" s="10">
        <f t="shared" ref="K958:K986" si="83">(J958*2)+5</f>
        <v>2.1326164874551972</v>
      </c>
      <c r="N958" s="5" t="s">
        <v>192</v>
      </c>
      <c r="T958" s="5" t="s">
        <v>193</v>
      </c>
    </row>
    <row r="959" spans="1:29" ht="15" customHeight="1" thickTop="1" thickBot="1" x14ac:dyDescent="0.25">
      <c r="A959" s="4">
        <v>13430</v>
      </c>
      <c r="B959" s="4">
        <v>0</v>
      </c>
      <c r="C959" s="4">
        <f t="shared" si="80"/>
        <v>19</v>
      </c>
      <c r="D959" s="4">
        <v>2000</v>
      </c>
      <c r="E959" s="9">
        <v>43767.418055555601</v>
      </c>
      <c r="F959" s="4" t="s">
        <v>363</v>
      </c>
      <c r="G959" s="4">
        <v>1</v>
      </c>
      <c r="H959" s="4">
        <v>1</v>
      </c>
      <c r="I959" s="4">
        <f t="shared" si="81"/>
        <v>2</v>
      </c>
      <c r="J959" s="4">
        <f t="shared" si="82"/>
        <v>-1.4336917562724014</v>
      </c>
      <c r="K959" s="10">
        <f t="shared" si="83"/>
        <v>2.1326164874551972</v>
      </c>
      <c r="N959" s="6" t="s">
        <v>194</v>
      </c>
      <c r="O959" s="7" t="s">
        <v>195</v>
      </c>
      <c r="P959" s="7" t="s">
        <v>196</v>
      </c>
      <c r="Q959" s="7" t="s">
        <v>197</v>
      </c>
      <c r="R959" s="8" t="s">
        <v>198</v>
      </c>
      <c r="T959" s="6" t="s">
        <v>194</v>
      </c>
      <c r="U959" s="7" t="s">
        <v>355</v>
      </c>
      <c r="V959" s="8" t="s">
        <v>356</v>
      </c>
    </row>
    <row r="960" spans="1:29" ht="15" customHeight="1" thickTop="1" x14ac:dyDescent="0.2">
      <c r="A960" s="4">
        <v>18562</v>
      </c>
      <c r="B960" s="4">
        <v>0</v>
      </c>
      <c r="C960" s="4">
        <f t="shared" si="80"/>
        <v>18</v>
      </c>
      <c r="D960" s="4">
        <v>2001</v>
      </c>
      <c r="E960" s="9">
        <v>43780.4194444444</v>
      </c>
      <c r="G960" s="4">
        <v>1</v>
      </c>
      <c r="H960" s="4">
        <v>1</v>
      </c>
      <c r="I960" s="4">
        <f t="shared" si="81"/>
        <v>2</v>
      </c>
      <c r="J960" s="4">
        <f t="shared" si="82"/>
        <v>-1.4336917562724014</v>
      </c>
      <c r="K960" s="10">
        <f t="shared" si="83"/>
        <v>2.1326164874551972</v>
      </c>
      <c r="N960" s="11">
        <v>1</v>
      </c>
      <c r="O960" s="12"/>
      <c r="P960" s="12">
        <v>2</v>
      </c>
      <c r="Q960" s="12"/>
      <c r="R960" s="12"/>
      <c r="S960" s="12"/>
      <c r="T960" s="11">
        <v>1</v>
      </c>
      <c r="U960" s="12">
        <v>2</v>
      </c>
      <c r="V960" s="12"/>
    </row>
    <row r="961" spans="1:22" ht="15" customHeight="1" x14ac:dyDescent="0.2">
      <c r="A961" s="4">
        <v>14349</v>
      </c>
      <c r="B961" s="4">
        <v>0</v>
      </c>
      <c r="C961" s="4">
        <f t="shared" si="80"/>
        <v>19</v>
      </c>
      <c r="D961" s="4">
        <v>2000</v>
      </c>
      <c r="E961" s="9">
        <v>43767.880555555603</v>
      </c>
      <c r="F961" s="4" t="s">
        <v>359</v>
      </c>
      <c r="G961" s="4">
        <v>1</v>
      </c>
      <c r="H961" s="4">
        <v>1</v>
      </c>
      <c r="I961" s="4">
        <f t="shared" si="81"/>
        <v>2</v>
      </c>
      <c r="J961" s="4">
        <f t="shared" si="82"/>
        <v>-1.4336917562724014</v>
      </c>
      <c r="K961" s="10">
        <f t="shared" si="83"/>
        <v>2.1326164874551972</v>
      </c>
      <c r="N961" s="11">
        <v>2</v>
      </c>
      <c r="O961" s="12">
        <v>2</v>
      </c>
      <c r="P961" s="12">
        <v>3</v>
      </c>
      <c r="Q961" s="12" t="s">
        <v>564</v>
      </c>
      <c r="R961" s="12">
        <v>2</v>
      </c>
      <c r="S961" s="12"/>
      <c r="T961" s="11">
        <v>2</v>
      </c>
      <c r="U961" s="12">
        <v>3</v>
      </c>
      <c r="V961" s="12">
        <v>2</v>
      </c>
    </row>
    <row r="962" spans="1:22" ht="15" customHeight="1" x14ac:dyDescent="0.2">
      <c r="A962" s="4">
        <v>15930</v>
      </c>
      <c r="B962" s="4">
        <v>0</v>
      </c>
      <c r="C962" s="4">
        <f t="shared" si="80"/>
        <v>19</v>
      </c>
      <c r="D962" s="4">
        <v>2000</v>
      </c>
      <c r="E962" s="9">
        <v>43768.911111111098</v>
      </c>
      <c r="F962" s="4" t="s">
        <v>374</v>
      </c>
      <c r="G962" s="4">
        <v>1</v>
      </c>
      <c r="H962" s="4">
        <v>1</v>
      </c>
      <c r="I962" s="4">
        <f t="shared" si="81"/>
        <v>2</v>
      </c>
      <c r="J962" s="4">
        <f t="shared" si="82"/>
        <v>-1.4336917562724014</v>
      </c>
      <c r="K962" s="10">
        <f t="shared" si="83"/>
        <v>2.1326164874551972</v>
      </c>
      <c r="N962" s="11">
        <v>3</v>
      </c>
      <c r="O962" s="29"/>
      <c r="P962" s="12">
        <v>4</v>
      </c>
      <c r="Q962" s="12">
        <v>4</v>
      </c>
      <c r="R962" s="12">
        <v>3</v>
      </c>
      <c r="S962" s="12"/>
      <c r="T962" s="11">
        <v>3</v>
      </c>
      <c r="U962" s="12">
        <v>4</v>
      </c>
      <c r="V962" s="12">
        <v>4</v>
      </c>
    </row>
    <row r="963" spans="1:22" ht="15" customHeight="1" x14ac:dyDescent="0.2">
      <c r="A963" s="4">
        <v>14156</v>
      </c>
      <c r="B963" s="4">
        <v>0</v>
      </c>
      <c r="C963" s="4">
        <f t="shared" si="80"/>
        <v>19</v>
      </c>
      <c r="D963" s="4">
        <v>2000</v>
      </c>
      <c r="E963" s="9">
        <v>43767.8125</v>
      </c>
      <c r="F963" s="4" t="s">
        <v>375</v>
      </c>
      <c r="G963" s="4">
        <v>1</v>
      </c>
      <c r="H963" s="4">
        <v>1</v>
      </c>
      <c r="I963" s="4">
        <f t="shared" si="81"/>
        <v>2</v>
      </c>
      <c r="J963" s="4">
        <f t="shared" si="82"/>
        <v>-1.4336917562724014</v>
      </c>
      <c r="K963" s="10">
        <f t="shared" si="83"/>
        <v>2.1326164874551972</v>
      </c>
      <c r="N963" s="11">
        <v>4</v>
      </c>
      <c r="O963" s="28" t="s">
        <v>565</v>
      </c>
      <c r="P963" s="12" t="s">
        <v>566</v>
      </c>
      <c r="Q963" s="12">
        <v>5</v>
      </c>
      <c r="R963" s="12" t="s">
        <v>565</v>
      </c>
      <c r="S963" s="12"/>
      <c r="T963" s="11">
        <v>4</v>
      </c>
      <c r="U963" s="12" t="s">
        <v>566</v>
      </c>
      <c r="V963" s="12">
        <v>5</v>
      </c>
    </row>
    <row r="964" spans="1:22" ht="15" customHeight="1" x14ac:dyDescent="0.2">
      <c r="A964" s="4">
        <v>14073</v>
      </c>
      <c r="B964" s="4">
        <v>0</v>
      </c>
      <c r="C964" s="4">
        <f t="shared" si="80"/>
        <v>19</v>
      </c>
      <c r="D964" s="4">
        <v>2000</v>
      </c>
      <c r="E964" s="9">
        <v>43767.779166666704</v>
      </c>
      <c r="F964" s="4" t="s">
        <v>357</v>
      </c>
      <c r="G964" s="4">
        <v>2</v>
      </c>
      <c r="H964" s="4">
        <v>2</v>
      </c>
      <c r="I964" s="4">
        <f t="shared" si="81"/>
        <v>4</v>
      </c>
      <c r="J964" s="4">
        <f t="shared" si="82"/>
        <v>-0.71684587813620071</v>
      </c>
      <c r="K964" s="10">
        <f t="shared" si="83"/>
        <v>3.5663082437275984</v>
      </c>
      <c r="N964" s="11">
        <v>5</v>
      </c>
      <c r="O964" s="12">
        <v>6</v>
      </c>
      <c r="P964" s="12">
        <v>7</v>
      </c>
      <c r="Q964" s="12" t="s">
        <v>567</v>
      </c>
      <c r="R964" s="12">
        <v>6</v>
      </c>
      <c r="S964" s="12"/>
      <c r="T964" s="11">
        <v>5</v>
      </c>
      <c r="U964" s="12">
        <v>7</v>
      </c>
      <c r="V964" s="12" t="s">
        <v>567</v>
      </c>
    </row>
    <row r="965" spans="1:22" ht="15" customHeight="1" x14ac:dyDescent="0.2">
      <c r="A965" s="4">
        <v>17914</v>
      </c>
      <c r="B965" s="4">
        <v>0</v>
      </c>
      <c r="C965" s="4">
        <f t="shared" si="80"/>
        <v>19</v>
      </c>
      <c r="D965" s="4">
        <v>2000</v>
      </c>
      <c r="E965" s="9">
        <v>43775.970138888901</v>
      </c>
      <c r="F965" s="4" t="s">
        <v>366</v>
      </c>
      <c r="G965" s="4">
        <v>1</v>
      </c>
      <c r="H965" s="4">
        <v>3</v>
      </c>
      <c r="I965" s="4">
        <f t="shared" si="81"/>
        <v>4</v>
      </c>
      <c r="J965" s="4">
        <f t="shared" si="82"/>
        <v>-0.71684587813620071</v>
      </c>
      <c r="K965" s="10">
        <f t="shared" si="83"/>
        <v>3.5663082437275984</v>
      </c>
      <c r="N965" s="11">
        <v>6</v>
      </c>
      <c r="O965" s="12" t="s">
        <v>568</v>
      </c>
      <c r="P965" s="12">
        <v>8</v>
      </c>
      <c r="Q965" s="12">
        <v>8</v>
      </c>
      <c r="R965" s="12">
        <v>7</v>
      </c>
      <c r="S965" s="12"/>
      <c r="T965" s="11">
        <v>6</v>
      </c>
      <c r="U965" s="12">
        <v>8</v>
      </c>
      <c r="V965" s="12">
        <v>8</v>
      </c>
    </row>
    <row r="966" spans="1:22" ht="15" customHeight="1" x14ac:dyDescent="0.2">
      <c r="A966" s="4">
        <v>14533</v>
      </c>
      <c r="B966" s="4">
        <v>0</v>
      </c>
      <c r="C966" s="4">
        <f t="shared" si="80"/>
        <v>19</v>
      </c>
      <c r="D966" s="4">
        <v>2000</v>
      </c>
      <c r="E966" s="9">
        <v>43767.947222222203</v>
      </c>
      <c r="G966" s="4">
        <v>2</v>
      </c>
      <c r="H966" s="4">
        <v>2</v>
      </c>
      <c r="I966" s="4">
        <f t="shared" si="81"/>
        <v>4</v>
      </c>
      <c r="J966" s="4">
        <f t="shared" si="82"/>
        <v>-0.71684587813620071</v>
      </c>
      <c r="K966" s="10">
        <f t="shared" si="83"/>
        <v>3.5663082437275984</v>
      </c>
      <c r="N966" s="11">
        <v>7</v>
      </c>
      <c r="O966" s="12">
        <v>9</v>
      </c>
      <c r="P966" s="12" t="s">
        <v>569</v>
      </c>
      <c r="Q966" s="12" t="s">
        <v>569</v>
      </c>
      <c r="R966" s="12" t="s">
        <v>531</v>
      </c>
      <c r="S966" s="12"/>
      <c r="T966" s="11">
        <v>7</v>
      </c>
      <c r="U966" s="12">
        <v>9</v>
      </c>
      <c r="V966" s="12">
        <v>9</v>
      </c>
    </row>
    <row r="967" spans="1:22" ht="15" customHeight="1" x14ac:dyDescent="0.2">
      <c r="A967" s="4">
        <v>18114</v>
      </c>
      <c r="B967" s="4">
        <v>0</v>
      </c>
      <c r="C967" s="4">
        <f t="shared" si="80"/>
        <v>19</v>
      </c>
      <c r="D967" s="4">
        <v>2000</v>
      </c>
      <c r="E967" s="9">
        <v>43777.541666666701</v>
      </c>
      <c r="F967" s="4" t="s">
        <v>359</v>
      </c>
      <c r="G967" s="4">
        <v>2</v>
      </c>
      <c r="H967" s="4">
        <v>2</v>
      </c>
      <c r="I967" s="4">
        <f t="shared" si="81"/>
        <v>4</v>
      </c>
      <c r="J967" s="4">
        <f t="shared" si="82"/>
        <v>-0.71684587813620071</v>
      </c>
      <c r="K967" s="10">
        <f t="shared" si="83"/>
        <v>3.5663082437275984</v>
      </c>
      <c r="N967" s="11">
        <v>8</v>
      </c>
      <c r="O967" s="12">
        <v>10</v>
      </c>
      <c r="P967" s="12"/>
      <c r="Q967" s="12"/>
      <c r="R967" s="12">
        <v>10</v>
      </c>
      <c r="S967" s="12"/>
      <c r="T967" s="11">
        <v>8</v>
      </c>
      <c r="U967" s="12">
        <v>10</v>
      </c>
      <c r="V967" s="12">
        <v>10</v>
      </c>
    </row>
    <row r="968" spans="1:22" ht="15" customHeight="1" thickBot="1" x14ac:dyDescent="0.25">
      <c r="A968" s="4">
        <v>15917</v>
      </c>
      <c r="B968" s="4">
        <v>0</v>
      </c>
      <c r="C968" s="4">
        <f t="shared" si="80"/>
        <v>18</v>
      </c>
      <c r="D968" s="4">
        <v>2001</v>
      </c>
      <c r="E968" s="9">
        <v>43768.906944444403</v>
      </c>
      <c r="G968" s="4">
        <v>2</v>
      </c>
      <c r="H968" s="4">
        <v>3</v>
      </c>
      <c r="I968" s="4">
        <f t="shared" si="81"/>
        <v>5</v>
      </c>
      <c r="J968" s="4">
        <f t="shared" si="82"/>
        <v>-0.35842293906810035</v>
      </c>
      <c r="K968" s="10">
        <f t="shared" si="83"/>
        <v>4.2831541218637996</v>
      </c>
      <c r="N968" s="14">
        <v>9</v>
      </c>
      <c r="O968" s="15"/>
      <c r="P968" s="12"/>
      <c r="Q968" s="12"/>
      <c r="R968" s="12"/>
      <c r="S968" s="12"/>
      <c r="T968" s="14">
        <v>9</v>
      </c>
      <c r="U968" s="12"/>
      <c r="V968" s="12"/>
    </row>
    <row r="969" spans="1:22" ht="15" customHeight="1" thickTop="1" x14ac:dyDescent="0.2">
      <c r="A969" s="4">
        <v>18034</v>
      </c>
      <c r="B969" s="4">
        <v>0</v>
      </c>
      <c r="C969" s="4">
        <f t="shared" si="80"/>
        <v>19</v>
      </c>
      <c r="D969" s="4">
        <v>2000</v>
      </c>
      <c r="E969" s="9">
        <v>43776.777083333298</v>
      </c>
      <c r="F969" s="4" t="s">
        <v>370</v>
      </c>
      <c r="G969" s="4">
        <v>4</v>
      </c>
      <c r="H969" s="4">
        <v>2</v>
      </c>
      <c r="I969" s="4">
        <f t="shared" si="81"/>
        <v>6</v>
      </c>
      <c r="J969" s="4">
        <f t="shared" si="82"/>
        <v>0</v>
      </c>
      <c r="K969" s="10">
        <f t="shared" si="83"/>
        <v>5</v>
      </c>
    </row>
    <row r="970" spans="1:22" ht="15" customHeight="1" x14ac:dyDescent="0.2">
      <c r="A970" s="4">
        <v>16264</v>
      </c>
      <c r="B970" s="4">
        <v>0</v>
      </c>
      <c r="C970" s="4">
        <f t="shared" si="80"/>
        <v>19</v>
      </c>
      <c r="D970" s="4">
        <v>2000</v>
      </c>
      <c r="E970" s="9">
        <v>43769.480555555601</v>
      </c>
      <c r="G970" s="4">
        <v>3</v>
      </c>
      <c r="H970" s="4">
        <v>3</v>
      </c>
      <c r="I970" s="4">
        <f t="shared" si="81"/>
        <v>6</v>
      </c>
      <c r="J970" s="4">
        <f t="shared" si="82"/>
        <v>0</v>
      </c>
      <c r="K970" s="10">
        <f t="shared" si="83"/>
        <v>5</v>
      </c>
    </row>
    <row r="971" spans="1:22" ht="15" customHeight="1" x14ac:dyDescent="0.2">
      <c r="A971" s="4">
        <v>18110</v>
      </c>
      <c r="B971" s="4">
        <v>0</v>
      </c>
      <c r="C971" s="4">
        <f t="shared" si="80"/>
        <v>19</v>
      </c>
      <c r="D971" s="4">
        <v>2000</v>
      </c>
      <c r="E971" s="9">
        <v>43777.53125</v>
      </c>
      <c r="F971" s="4" t="s">
        <v>372</v>
      </c>
      <c r="G971" s="4">
        <v>3</v>
      </c>
      <c r="H971" s="4">
        <v>3</v>
      </c>
      <c r="I971" s="4">
        <f t="shared" si="81"/>
        <v>6</v>
      </c>
      <c r="J971" s="4">
        <f t="shared" si="82"/>
        <v>0</v>
      </c>
      <c r="K971" s="10">
        <f t="shared" si="83"/>
        <v>5</v>
      </c>
    </row>
    <row r="972" spans="1:22" ht="15" customHeight="1" x14ac:dyDescent="0.2">
      <c r="A972" s="4">
        <v>17583</v>
      </c>
      <c r="B972" s="4">
        <v>0</v>
      </c>
      <c r="C972" s="4">
        <f t="shared" si="80"/>
        <v>16</v>
      </c>
      <c r="D972" s="4">
        <v>2003</v>
      </c>
      <c r="E972" s="9">
        <v>43774.35</v>
      </c>
      <c r="F972" s="4" t="s">
        <v>376</v>
      </c>
      <c r="G972" s="4">
        <v>3</v>
      </c>
      <c r="H972" s="4">
        <v>3</v>
      </c>
      <c r="I972" s="4">
        <f t="shared" si="81"/>
        <v>6</v>
      </c>
      <c r="J972" s="4">
        <f t="shared" si="82"/>
        <v>0</v>
      </c>
      <c r="K972" s="10">
        <f t="shared" si="83"/>
        <v>5</v>
      </c>
    </row>
    <row r="973" spans="1:22" ht="15" customHeight="1" x14ac:dyDescent="0.2">
      <c r="A973" s="4">
        <v>14385</v>
      </c>
      <c r="B973" s="4">
        <v>0</v>
      </c>
      <c r="C973" s="4">
        <f t="shared" si="80"/>
        <v>19</v>
      </c>
      <c r="D973" s="4">
        <v>2000</v>
      </c>
      <c r="E973" s="9">
        <v>43767.881249999999</v>
      </c>
      <c r="F973" s="4" t="s">
        <v>380</v>
      </c>
      <c r="G973" s="4">
        <v>3</v>
      </c>
      <c r="H973" s="4">
        <v>3</v>
      </c>
      <c r="I973" s="4">
        <f t="shared" si="81"/>
        <v>6</v>
      </c>
      <c r="J973" s="4">
        <f t="shared" si="82"/>
        <v>0</v>
      </c>
      <c r="K973" s="10">
        <f t="shared" si="83"/>
        <v>5</v>
      </c>
    </row>
    <row r="974" spans="1:22" ht="15" customHeight="1" x14ac:dyDescent="0.2">
      <c r="A974" s="4">
        <v>18346</v>
      </c>
      <c r="B974" s="4">
        <v>0</v>
      </c>
      <c r="C974" s="4">
        <f t="shared" si="80"/>
        <v>16</v>
      </c>
      <c r="D974" s="4">
        <v>2003</v>
      </c>
      <c r="E974" s="9">
        <v>43779.640277777798</v>
      </c>
      <c r="F974" s="4" t="s">
        <v>359</v>
      </c>
      <c r="G974" s="4">
        <v>3</v>
      </c>
      <c r="H974" s="4">
        <v>4</v>
      </c>
      <c r="I974" s="4">
        <f t="shared" si="81"/>
        <v>7</v>
      </c>
      <c r="J974" s="4">
        <f t="shared" si="82"/>
        <v>0.35842293906810035</v>
      </c>
      <c r="K974" s="10">
        <f t="shared" si="83"/>
        <v>5.7168458781362004</v>
      </c>
    </row>
    <row r="975" spans="1:22" ht="15" customHeight="1" x14ac:dyDescent="0.2">
      <c r="A975" s="4">
        <v>18435</v>
      </c>
      <c r="B975" s="4">
        <v>0</v>
      </c>
      <c r="C975" s="4">
        <f t="shared" si="80"/>
        <v>15</v>
      </c>
      <c r="D975" s="4">
        <v>2004</v>
      </c>
      <c r="E975" s="9">
        <v>43779.8840277778</v>
      </c>
      <c r="F975" s="4" t="s">
        <v>361</v>
      </c>
      <c r="G975" s="4">
        <v>4</v>
      </c>
      <c r="H975" s="4">
        <v>3</v>
      </c>
      <c r="I975" s="4">
        <f t="shared" si="81"/>
        <v>7</v>
      </c>
      <c r="J975" s="4">
        <f t="shared" si="82"/>
        <v>0.35842293906810035</v>
      </c>
      <c r="K975" s="10">
        <f t="shared" si="83"/>
        <v>5.7168458781362004</v>
      </c>
    </row>
    <row r="976" spans="1:22" ht="15" customHeight="1" x14ac:dyDescent="0.2">
      <c r="A976" s="4">
        <v>17225</v>
      </c>
      <c r="B976" s="4">
        <v>0</v>
      </c>
      <c r="C976" s="4">
        <f t="shared" si="80"/>
        <v>19</v>
      </c>
      <c r="D976" s="4">
        <v>2000</v>
      </c>
      <c r="E976" s="9">
        <v>43772.415972222203</v>
      </c>
      <c r="F976" s="4" t="s">
        <v>371</v>
      </c>
      <c r="G976" s="4">
        <v>4</v>
      </c>
      <c r="H976" s="4">
        <v>3</v>
      </c>
      <c r="I976" s="4">
        <f t="shared" si="81"/>
        <v>7</v>
      </c>
      <c r="J976" s="4">
        <f t="shared" si="82"/>
        <v>0.35842293906810035</v>
      </c>
      <c r="K976" s="10">
        <f t="shared" si="83"/>
        <v>5.7168458781362004</v>
      </c>
    </row>
    <row r="977" spans="1:13" ht="15" customHeight="1" x14ac:dyDescent="0.2">
      <c r="A977" s="4">
        <v>13823</v>
      </c>
      <c r="B977" s="4">
        <v>0</v>
      </c>
      <c r="C977" s="4">
        <f t="shared" si="80"/>
        <v>17</v>
      </c>
      <c r="D977" s="4">
        <v>2002</v>
      </c>
      <c r="E977" s="9">
        <v>43767.689583333296</v>
      </c>
      <c r="G977" s="4">
        <v>4</v>
      </c>
      <c r="H977" s="4">
        <v>3</v>
      </c>
      <c r="I977" s="4">
        <f t="shared" si="81"/>
        <v>7</v>
      </c>
      <c r="J977" s="4">
        <f t="shared" si="82"/>
        <v>0.35842293906810035</v>
      </c>
      <c r="K977" s="10">
        <f t="shared" si="83"/>
        <v>5.7168458781362004</v>
      </c>
    </row>
    <row r="978" spans="1:13" ht="15" customHeight="1" x14ac:dyDescent="0.2">
      <c r="A978" s="4">
        <v>16512</v>
      </c>
      <c r="B978" s="4">
        <v>0</v>
      </c>
      <c r="C978" s="4">
        <f t="shared" si="80"/>
        <v>18</v>
      </c>
      <c r="D978" s="4">
        <v>2001</v>
      </c>
      <c r="E978" s="9">
        <v>43769.781944444498</v>
      </c>
      <c r="F978" s="4" t="s">
        <v>361</v>
      </c>
      <c r="G978" s="4">
        <v>4</v>
      </c>
      <c r="H978" s="4">
        <v>4</v>
      </c>
      <c r="I978" s="4">
        <f t="shared" si="81"/>
        <v>8</v>
      </c>
      <c r="J978" s="4">
        <f t="shared" si="82"/>
        <v>0.71684587813620071</v>
      </c>
      <c r="K978" s="10">
        <f t="shared" si="83"/>
        <v>6.4336917562724016</v>
      </c>
    </row>
    <row r="979" spans="1:13" ht="15" customHeight="1" x14ac:dyDescent="0.2">
      <c r="A979" s="4">
        <v>17391</v>
      </c>
      <c r="B979" s="4">
        <v>0</v>
      </c>
      <c r="C979" s="4">
        <f t="shared" si="80"/>
        <v>19</v>
      </c>
      <c r="D979" s="4">
        <v>2000</v>
      </c>
      <c r="E979" s="9">
        <v>43773.513888888898</v>
      </c>
      <c r="F979" s="4" t="s">
        <v>369</v>
      </c>
      <c r="G979" s="4">
        <v>4</v>
      </c>
      <c r="H979" s="4">
        <v>4</v>
      </c>
      <c r="I979" s="4">
        <f t="shared" si="81"/>
        <v>8</v>
      </c>
      <c r="J979" s="4">
        <f t="shared" si="82"/>
        <v>0.71684587813620071</v>
      </c>
      <c r="K979" s="10">
        <f t="shared" si="83"/>
        <v>6.4336917562724016</v>
      </c>
    </row>
    <row r="980" spans="1:13" ht="15" customHeight="1" x14ac:dyDescent="0.2">
      <c r="A980" s="4">
        <v>16909</v>
      </c>
      <c r="B980" s="4">
        <v>0</v>
      </c>
      <c r="C980" s="4">
        <f t="shared" si="80"/>
        <v>17</v>
      </c>
      <c r="D980" s="4">
        <v>2002</v>
      </c>
      <c r="E980" s="9">
        <v>43770.877777777801</v>
      </c>
      <c r="F980" s="4" t="s">
        <v>377</v>
      </c>
      <c r="G980" s="4">
        <v>4</v>
      </c>
      <c r="H980" s="4">
        <v>4</v>
      </c>
      <c r="I980" s="4">
        <f t="shared" si="81"/>
        <v>8</v>
      </c>
      <c r="J980" s="4">
        <f t="shared" si="82"/>
        <v>0.71684587813620071</v>
      </c>
      <c r="K980" s="10">
        <f t="shared" si="83"/>
        <v>6.4336917562724016</v>
      </c>
    </row>
    <row r="981" spans="1:13" ht="15" customHeight="1" x14ac:dyDescent="0.2">
      <c r="A981" s="4">
        <v>15186</v>
      </c>
      <c r="B981" s="4">
        <v>0</v>
      </c>
      <c r="C981" s="4">
        <f t="shared" si="80"/>
        <v>19</v>
      </c>
      <c r="D981" s="4">
        <v>2000</v>
      </c>
      <c r="E981" s="9">
        <v>43768.5090277778</v>
      </c>
      <c r="F981" s="4" t="s">
        <v>378</v>
      </c>
      <c r="G981" s="4">
        <v>5</v>
      </c>
      <c r="H981" s="4">
        <v>4</v>
      </c>
      <c r="I981" s="4">
        <f t="shared" si="81"/>
        <v>9</v>
      </c>
      <c r="J981" s="4">
        <f t="shared" si="82"/>
        <v>1.075268817204301</v>
      </c>
      <c r="K981" s="10">
        <f t="shared" si="83"/>
        <v>7.150537634408602</v>
      </c>
    </row>
    <row r="982" spans="1:13" ht="15" customHeight="1" x14ac:dyDescent="0.2">
      <c r="A982" s="4">
        <v>14807</v>
      </c>
      <c r="B982" s="4">
        <v>0</v>
      </c>
      <c r="C982" s="4">
        <f t="shared" si="80"/>
        <v>19</v>
      </c>
      <c r="D982" s="4">
        <v>2000</v>
      </c>
      <c r="E982" s="9">
        <v>43777.461805555598</v>
      </c>
      <c r="F982" s="4" t="s">
        <v>373</v>
      </c>
      <c r="G982" s="4">
        <v>5</v>
      </c>
      <c r="H982" s="4">
        <v>5</v>
      </c>
      <c r="I982" s="4">
        <f t="shared" si="81"/>
        <v>10</v>
      </c>
      <c r="J982" s="4">
        <f t="shared" si="82"/>
        <v>1.4336917562724014</v>
      </c>
      <c r="K982" s="10">
        <f t="shared" si="83"/>
        <v>7.8673835125448033</v>
      </c>
    </row>
    <row r="983" spans="1:13" ht="15" customHeight="1" x14ac:dyDescent="0.2">
      <c r="A983" s="4">
        <v>17003</v>
      </c>
      <c r="B983" s="4">
        <v>0</v>
      </c>
      <c r="C983" s="4">
        <f t="shared" si="80"/>
        <v>19</v>
      </c>
      <c r="D983" s="4">
        <v>2000</v>
      </c>
      <c r="E983" s="9">
        <v>43771.468055555597</v>
      </c>
      <c r="G983" s="4">
        <v>5</v>
      </c>
      <c r="H983" s="4">
        <v>5</v>
      </c>
      <c r="I983" s="4">
        <f t="shared" si="81"/>
        <v>10</v>
      </c>
      <c r="J983" s="4">
        <f t="shared" si="82"/>
        <v>1.4336917562724014</v>
      </c>
      <c r="K983" s="10">
        <f t="shared" si="83"/>
        <v>7.8673835125448033</v>
      </c>
    </row>
    <row r="984" spans="1:13" ht="15" customHeight="1" x14ac:dyDescent="0.2">
      <c r="A984" s="4">
        <v>18003</v>
      </c>
      <c r="B984" s="4">
        <v>0</v>
      </c>
      <c r="C984" s="4">
        <f t="shared" si="80"/>
        <v>19</v>
      </c>
      <c r="D984" s="4">
        <v>2000</v>
      </c>
      <c r="E984" s="9">
        <v>43776.642361111102</v>
      </c>
      <c r="F984" s="4" t="s">
        <v>379</v>
      </c>
      <c r="G984" s="4">
        <v>5</v>
      </c>
      <c r="H984" s="4">
        <v>5</v>
      </c>
      <c r="I984" s="4">
        <f t="shared" si="81"/>
        <v>10</v>
      </c>
      <c r="J984" s="4">
        <f t="shared" si="82"/>
        <v>1.4336917562724014</v>
      </c>
      <c r="K984" s="10">
        <f t="shared" si="83"/>
        <v>7.8673835125448033</v>
      </c>
    </row>
    <row r="985" spans="1:13" ht="15" customHeight="1" x14ac:dyDescent="0.2">
      <c r="A985" s="4">
        <v>17345</v>
      </c>
      <c r="B985" s="4">
        <v>0</v>
      </c>
      <c r="C985" s="4">
        <f t="shared" si="80"/>
        <v>19</v>
      </c>
      <c r="D985" s="4">
        <v>2000</v>
      </c>
      <c r="E985" s="9">
        <v>43773.004861111098</v>
      </c>
      <c r="F985" s="4" t="s">
        <v>378</v>
      </c>
      <c r="G985" s="4">
        <v>5</v>
      </c>
      <c r="H985" s="4">
        <v>5</v>
      </c>
      <c r="I985" s="4">
        <f t="shared" si="81"/>
        <v>10</v>
      </c>
      <c r="J985" s="4">
        <f t="shared" si="82"/>
        <v>1.4336917562724014</v>
      </c>
      <c r="K985" s="10">
        <f t="shared" si="83"/>
        <v>7.8673835125448033</v>
      </c>
    </row>
    <row r="986" spans="1:13" ht="15" customHeight="1" x14ac:dyDescent="0.2">
      <c r="A986" s="4">
        <v>18303</v>
      </c>
      <c r="B986" s="4">
        <v>0</v>
      </c>
      <c r="C986" s="4">
        <f t="shared" si="80"/>
        <v>16</v>
      </c>
      <c r="D986" s="4">
        <v>2003</v>
      </c>
      <c r="E986" s="9">
        <v>43779.507638888899</v>
      </c>
      <c r="G986" s="4">
        <v>5</v>
      </c>
      <c r="H986" s="4">
        <v>5</v>
      </c>
      <c r="I986" s="4">
        <f t="shared" si="81"/>
        <v>10</v>
      </c>
      <c r="J986" s="4">
        <f t="shared" si="82"/>
        <v>1.4336917562724014</v>
      </c>
      <c r="K986" s="10">
        <f t="shared" si="83"/>
        <v>7.8673835125448033</v>
      </c>
    </row>
    <row r="988" spans="1:13" ht="15" customHeight="1" x14ac:dyDescent="0.2">
      <c r="A988" s="17" t="s">
        <v>381</v>
      </c>
      <c r="B988" s="17"/>
      <c r="C988" s="17"/>
      <c r="D988" s="17"/>
      <c r="E988" s="18"/>
      <c r="F988" s="17"/>
      <c r="G988" s="17"/>
      <c r="H988" s="17"/>
      <c r="I988" s="31" t="s">
        <v>353</v>
      </c>
      <c r="J988" s="31" t="s">
        <v>562</v>
      </c>
      <c r="K988" s="31" t="s">
        <v>229</v>
      </c>
    </row>
    <row r="989" spans="1:13" ht="15" customHeight="1" x14ac:dyDescent="0.2">
      <c r="A989" s="4">
        <v>15363</v>
      </c>
      <c r="B989" s="4">
        <v>0</v>
      </c>
      <c r="C989" s="4">
        <f t="shared" ref="C989:C1052" si="84">(2019-D989)</f>
        <v>21</v>
      </c>
      <c r="D989" s="4">
        <v>1998</v>
      </c>
      <c r="E989" s="9">
        <v>43768.586805555598</v>
      </c>
      <c r="F989" s="4" t="s">
        <v>382</v>
      </c>
      <c r="G989" s="4">
        <v>1</v>
      </c>
      <c r="H989" s="4">
        <v>1</v>
      </c>
      <c r="I989" s="4">
        <f t="shared" ref="I989:I1052" si="85">SUM(G989:H989)</f>
        <v>2</v>
      </c>
      <c r="J989" s="4">
        <f t="shared" ref="J989:J1052" si="86">(I989-6.71)/2.67</f>
        <v>-1.7640449438202248</v>
      </c>
      <c r="K989" s="10">
        <f t="shared" ref="K989:K1052" si="87">(J989*2)+5</f>
        <v>1.4719101123595504</v>
      </c>
      <c r="M989" s="12">
        <v>2</v>
      </c>
    </row>
    <row r="990" spans="1:13" ht="15" customHeight="1" x14ac:dyDescent="0.2">
      <c r="A990" s="4">
        <v>15167</v>
      </c>
      <c r="B990" s="4">
        <v>0</v>
      </c>
      <c r="C990" s="4">
        <f t="shared" si="84"/>
        <v>22</v>
      </c>
      <c r="D990" s="4">
        <v>1997</v>
      </c>
      <c r="E990" s="9">
        <v>43768.517361111102</v>
      </c>
      <c r="F990" s="4" t="s">
        <v>361</v>
      </c>
      <c r="G990" s="4">
        <v>1</v>
      </c>
      <c r="H990" s="4">
        <v>1</v>
      </c>
      <c r="I990" s="4">
        <f t="shared" si="85"/>
        <v>2</v>
      </c>
      <c r="J990" s="4">
        <f t="shared" si="86"/>
        <v>-1.7640449438202248</v>
      </c>
      <c r="K990" s="10">
        <f t="shared" si="87"/>
        <v>1.4719101123595504</v>
      </c>
      <c r="M990" s="12">
        <v>3</v>
      </c>
    </row>
    <row r="991" spans="1:13" ht="15" customHeight="1" x14ac:dyDescent="0.2">
      <c r="A991" s="4">
        <v>17699</v>
      </c>
      <c r="B991" s="4">
        <v>0</v>
      </c>
      <c r="C991" s="4">
        <f t="shared" si="84"/>
        <v>22</v>
      </c>
      <c r="D991" s="4">
        <v>1997</v>
      </c>
      <c r="E991" s="9">
        <v>43774.965972222199</v>
      </c>
      <c r="F991" s="4" t="s">
        <v>361</v>
      </c>
      <c r="G991" s="4">
        <v>1</v>
      </c>
      <c r="H991" s="4">
        <v>1</v>
      </c>
      <c r="I991" s="4">
        <f t="shared" si="85"/>
        <v>2</v>
      </c>
      <c r="J991" s="4">
        <f t="shared" si="86"/>
        <v>-1.7640449438202248</v>
      </c>
      <c r="K991" s="10">
        <f t="shared" si="87"/>
        <v>1.4719101123595504</v>
      </c>
      <c r="M991" s="12">
        <v>4</v>
      </c>
    </row>
    <row r="992" spans="1:13" ht="15" customHeight="1" x14ac:dyDescent="0.2">
      <c r="A992" s="4">
        <v>14811</v>
      </c>
      <c r="B992" s="4">
        <v>0</v>
      </c>
      <c r="C992" s="4">
        <f t="shared" si="84"/>
        <v>22</v>
      </c>
      <c r="D992" s="4">
        <v>1997</v>
      </c>
      <c r="E992" s="9">
        <v>43780.963888888902</v>
      </c>
      <c r="F992" s="4" t="s">
        <v>359</v>
      </c>
      <c r="G992" s="4">
        <v>1</v>
      </c>
      <c r="H992" s="4">
        <v>1</v>
      </c>
      <c r="I992" s="4">
        <f t="shared" si="85"/>
        <v>2</v>
      </c>
      <c r="J992" s="4">
        <f t="shared" si="86"/>
        <v>-1.7640449438202248</v>
      </c>
      <c r="K992" s="10">
        <f t="shared" si="87"/>
        <v>1.4719101123595504</v>
      </c>
      <c r="M992" s="12" t="s">
        <v>566</v>
      </c>
    </row>
    <row r="993" spans="1:13" ht="15" customHeight="1" x14ac:dyDescent="0.2">
      <c r="A993" s="4">
        <v>14013</v>
      </c>
      <c r="B993" s="4">
        <v>0</v>
      </c>
      <c r="C993" s="4">
        <f t="shared" si="84"/>
        <v>25</v>
      </c>
      <c r="D993" s="4">
        <v>1994</v>
      </c>
      <c r="E993" s="9">
        <v>43767.751388888901</v>
      </c>
      <c r="F993" s="4" t="s">
        <v>385</v>
      </c>
      <c r="G993" s="4">
        <v>1</v>
      </c>
      <c r="H993" s="4">
        <v>1</v>
      </c>
      <c r="I993" s="4">
        <f t="shared" si="85"/>
        <v>2</v>
      </c>
      <c r="J993" s="4">
        <f t="shared" si="86"/>
        <v>-1.7640449438202248</v>
      </c>
      <c r="K993" s="10">
        <f t="shared" si="87"/>
        <v>1.4719101123595504</v>
      </c>
      <c r="M993" s="12">
        <v>7</v>
      </c>
    </row>
    <row r="994" spans="1:13" ht="15" customHeight="1" x14ac:dyDescent="0.2">
      <c r="A994" s="4">
        <v>13474</v>
      </c>
      <c r="B994" s="4">
        <v>0</v>
      </c>
      <c r="C994" s="4">
        <f t="shared" si="84"/>
        <v>22</v>
      </c>
      <c r="D994" s="4">
        <v>1997</v>
      </c>
      <c r="E994" s="9">
        <v>43767.454166666699</v>
      </c>
      <c r="F994" s="4" t="s">
        <v>387</v>
      </c>
      <c r="G994" s="4">
        <v>1</v>
      </c>
      <c r="H994" s="4">
        <v>1</v>
      </c>
      <c r="I994" s="4">
        <f t="shared" si="85"/>
        <v>2</v>
      </c>
      <c r="J994" s="4">
        <f t="shared" si="86"/>
        <v>-1.7640449438202248</v>
      </c>
      <c r="K994" s="10">
        <f t="shared" si="87"/>
        <v>1.4719101123595504</v>
      </c>
      <c r="M994" s="12">
        <v>8</v>
      </c>
    </row>
    <row r="995" spans="1:13" ht="15" customHeight="1" x14ac:dyDescent="0.2">
      <c r="A995" s="4">
        <v>13664</v>
      </c>
      <c r="B995" s="4">
        <v>0</v>
      </c>
      <c r="C995" s="4">
        <f t="shared" si="84"/>
        <v>24</v>
      </c>
      <c r="D995" s="4">
        <v>1995</v>
      </c>
      <c r="E995" s="9">
        <v>43767.610416666699</v>
      </c>
      <c r="F995" s="4" t="s">
        <v>388</v>
      </c>
      <c r="G995" s="4">
        <v>1</v>
      </c>
      <c r="H995" s="4">
        <v>1</v>
      </c>
      <c r="I995" s="4">
        <f t="shared" si="85"/>
        <v>2</v>
      </c>
      <c r="J995" s="4">
        <f t="shared" si="86"/>
        <v>-1.7640449438202248</v>
      </c>
      <c r="K995" s="10">
        <f t="shared" si="87"/>
        <v>1.4719101123595504</v>
      </c>
      <c r="M995" s="12" t="s">
        <v>569</v>
      </c>
    </row>
    <row r="996" spans="1:13" ht="15" customHeight="1" x14ac:dyDescent="0.2">
      <c r="A996" s="4">
        <v>14907</v>
      </c>
      <c r="B996" s="4">
        <v>0</v>
      </c>
      <c r="C996" s="4">
        <f t="shared" si="84"/>
        <v>21</v>
      </c>
      <c r="D996" s="4">
        <v>1998</v>
      </c>
      <c r="E996" s="9">
        <v>43768.402777777803</v>
      </c>
      <c r="F996" s="4" t="s">
        <v>390</v>
      </c>
      <c r="G996" s="4">
        <v>1</v>
      </c>
      <c r="H996" s="4">
        <v>1</v>
      </c>
      <c r="I996" s="4">
        <f t="shared" si="85"/>
        <v>2</v>
      </c>
      <c r="J996" s="4">
        <f t="shared" si="86"/>
        <v>-1.7640449438202248</v>
      </c>
      <c r="K996" s="10">
        <f t="shared" si="87"/>
        <v>1.4719101123595504</v>
      </c>
      <c r="M996" s="12"/>
    </row>
    <row r="997" spans="1:13" ht="15" customHeight="1" x14ac:dyDescent="0.2">
      <c r="A997" s="4">
        <v>16864</v>
      </c>
      <c r="B997" s="4">
        <v>0</v>
      </c>
      <c r="C997" s="4">
        <f t="shared" si="84"/>
        <v>21</v>
      </c>
      <c r="D997" s="4">
        <v>1998</v>
      </c>
      <c r="E997" s="9">
        <v>43770.801388888904</v>
      </c>
      <c r="F997" s="4" t="s">
        <v>359</v>
      </c>
      <c r="G997" s="4">
        <v>1</v>
      </c>
      <c r="H997" s="4">
        <v>1</v>
      </c>
      <c r="I997" s="4">
        <f t="shared" si="85"/>
        <v>2</v>
      </c>
      <c r="J997" s="4">
        <f t="shared" si="86"/>
        <v>-1.7640449438202248</v>
      </c>
      <c r="K997" s="10">
        <f t="shared" si="87"/>
        <v>1.4719101123595504</v>
      </c>
      <c r="M997" s="12"/>
    </row>
    <row r="998" spans="1:13" ht="15" customHeight="1" x14ac:dyDescent="0.2">
      <c r="A998" s="4">
        <v>15713</v>
      </c>
      <c r="B998" s="4">
        <v>0</v>
      </c>
      <c r="C998" s="4">
        <f t="shared" si="84"/>
        <v>23</v>
      </c>
      <c r="D998" s="4">
        <v>1996</v>
      </c>
      <c r="E998" s="9">
        <v>43768.789583333302</v>
      </c>
      <c r="G998" s="4">
        <v>1</v>
      </c>
      <c r="H998" s="4">
        <v>1</v>
      </c>
      <c r="I998" s="4">
        <f t="shared" si="85"/>
        <v>2</v>
      </c>
      <c r="J998" s="4">
        <f t="shared" si="86"/>
        <v>-1.7640449438202248</v>
      </c>
      <c r="K998" s="10">
        <f t="shared" si="87"/>
        <v>1.4719101123595504</v>
      </c>
    </row>
    <row r="999" spans="1:13" ht="15" customHeight="1" x14ac:dyDescent="0.2">
      <c r="A999" s="4">
        <v>13947</v>
      </c>
      <c r="B999" s="4">
        <v>0</v>
      </c>
      <c r="C999" s="4">
        <f t="shared" si="84"/>
        <v>25</v>
      </c>
      <c r="D999" s="4">
        <v>1994</v>
      </c>
      <c r="E999" s="9">
        <v>43767.732638888898</v>
      </c>
      <c r="F999" s="4" t="s">
        <v>391</v>
      </c>
      <c r="G999" s="4">
        <v>1</v>
      </c>
      <c r="H999" s="4">
        <v>1</v>
      </c>
      <c r="I999" s="4">
        <f t="shared" si="85"/>
        <v>2</v>
      </c>
      <c r="J999" s="4">
        <f t="shared" si="86"/>
        <v>-1.7640449438202248</v>
      </c>
      <c r="K999" s="10">
        <f t="shared" si="87"/>
        <v>1.4719101123595504</v>
      </c>
    </row>
    <row r="1000" spans="1:13" ht="15" customHeight="1" x14ac:dyDescent="0.2">
      <c r="A1000" s="4">
        <v>16205</v>
      </c>
      <c r="B1000" s="4">
        <v>0</v>
      </c>
      <c r="C1000" s="4">
        <f t="shared" si="84"/>
        <v>21</v>
      </c>
      <c r="D1000" s="4">
        <v>1998</v>
      </c>
      <c r="E1000" s="9">
        <v>43769.529861111099</v>
      </c>
      <c r="F1000" s="4" t="s">
        <v>359</v>
      </c>
      <c r="G1000" s="4">
        <v>1</v>
      </c>
      <c r="H1000" s="4">
        <v>1</v>
      </c>
      <c r="I1000" s="4">
        <f t="shared" si="85"/>
        <v>2</v>
      </c>
      <c r="J1000" s="4">
        <f t="shared" si="86"/>
        <v>-1.7640449438202248</v>
      </c>
      <c r="K1000" s="10">
        <f t="shared" si="87"/>
        <v>1.4719101123595504</v>
      </c>
    </row>
    <row r="1001" spans="1:13" ht="15" customHeight="1" x14ac:dyDescent="0.2">
      <c r="A1001" s="4">
        <v>16500</v>
      </c>
      <c r="B1001" s="4">
        <v>0</v>
      </c>
      <c r="C1001" s="4">
        <f t="shared" si="84"/>
        <v>21</v>
      </c>
      <c r="D1001" s="4">
        <v>1998</v>
      </c>
      <c r="E1001" s="9">
        <v>43769.9284722222</v>
      </c>
      <c r="F1001" s="4" t="s">
        <v>397</v>
      </c>
      <c r="G1001" s="4">
        <v>1</v>
      </c>
      <c r="H1001" s="4">
        <v>1</v>
      </c>
      <c r="I1001" s="4">
        <f t="shared" si="85"/>
        <v>2</v>
      </c>
      <c r="J1001" s="4">
        <f t="shared" si="86"/>
        <v>-1.7640449438202248</v>
      </c>
      <c r="K1001" s="10">
        <f t="shared" si="87"/>
        <v>1.4719101123595504</v>
      </c>
    </row>
    <row r="1002" spans="1:13" ht="15" customHeight="1" x14ac:dyDescent="0.2">
      <c r="A1002" s="4">
        <v>19193</v>
      </c>
      <c r="B1002" s="4">
        <v>0</v>
      </c>
      <c r="C1002" s="4">
        <f t="shared" si="84"/>
        <v>23</v>
      </c>
      <c r="D1002" s="4">
        <v>1996</v>
      </c>
      <c r="E1002" s="9">
        <v>43787.570833333302</v>
      </c>
      <c r="F1002" s="4" t="s">
        <v>401</v>
      </c>
      <c r="G1002" s="4">
        <v>1</v>
      </c>
      <c r="H1002" s="4">
        <v>1</v>
      </c>
      <c r="I1002" s="4">
        <f t="shared" si="85"/>
        <v>2</v>
      </c>
      <c r="J1002" s="4">
        <f t="shared" si="86"/>
        <v>-1.7640449438202248</v>
      </c>
      <c r="K1002" s="10">
        <f t="shared" si="87"/>
        <v>1.4719101123595504</v>
      </c>
    </row>
    <row r="1003" spans="1:13" ht="15" customHeight="1" x14ac:dyDescent="0.2">
      <c r="A1003" s="4">
        <v>16944</v>
      </c>
      <c r="B1003" s="4">
        <v>0</v>
      </c>
      <c r="C1003" s="4">
        <f t="shared" si="84"/>
        <v>20</v>
      </c>
      <c r="D1003" s="4">
        <v>1999</v>
      </c>
      <c r="E1003" s="9">
        <v>43770.967361111099</v>
      </c>
      <c r="F1003" s="4" t="s">
        <v>402</v>
      </c>
      <c r="G1003" s="4">
        <v>1</v>
      </c>
      <c r="H1003" s="4">
        <v>1</v>
      </c>
      <c r="I1003" s="4">
        <f t="shared" si="85"/>
        <v>2</v>
      </c>
      <c r="J1003" s="4">
        <f t="shared" si="86"/>
        <v>-1.7640449438202248</v>
      </c>
      <c r="K1003" s="10">
        <f t="shared" si="87"/>
        <v>1.4719101123595504</v>
      </c>
    </row>
    <row r="1004" spans="1:13" ht="15" customHeight="1" x14ac:dyDescent="0.2">
      <c r="A1004" s="4">
        <v>17277</v>
      </c>
      <c r="B1004" s="4">
        <v>0</v>
      </c>
      <c r="C1004" s="4">
        <f t="shared" si="84"/>
        <v>22</v>
      </c>
      <c r="D1004" s="4">
        <v>1997</v>
      </c>
      <c r="E1004" s="9">
        <v>43772.743750000001</v>
      </c>
      <c r="G1004" s="4">
        <v>1</v>
      </c>
      <c r="H1004" s="4">
        <v>1</v>
      </c>
      <c r="I1004" s="4">
        <f t="shared" si="85"/>
        <v>2</v>
      </c>
      <c r="J1004" s="4">
        <f t="shared" si="86"/>
        <v>-1.7640449438202248</v>
      </c>
      <c r="K1004" s="10">
        <f t="shared" si="87"/>
        <v>1.4719101123595504</v>
      </c>
    </row>
    <row r="1005" spans="1:13" ht="15" customHeight="1" x14ac:dyDescent="0.2">
      <c r="A1005" s="4">
        <v>15989</v>
      </c>
      <c r="B1005" s="4">
        <v>0</v>
      </c>
      <c r="C1005" s="4">
        <f t="shared" si="84"/>
        <v>24</v>
      </c>
      <c r="D1005" s="4">
        <v>1995</v>
      </c>
      <c r="E1005" s="9">
        <v>43768.934722222199</v>
      </c>
      <c r="F1005" s="4" t="s">
        <v>361</v>
      </c>
      <c r="G1005" s="4">
        <v>2</v>
      </c>
      <c r="H1005" s="4">
        <v>1</v>
      </c>
      <c r="I1005" s="4">
        <f t="shared" si="85"/>
        <v>3</v>
      </c>
      <c r="J1005" s="4">
        <f t="shared" si="86"/>
        <v>-1.3895131086142323</v>
      </c>
      <c r="K1005" s="10">
        <f t="shared" si="87"/>
        <v>2.2209737827715355</v>
      </c>
    </row>
    <row r="1006" spans="1:13" ht="15" customHeight="1" x14ac:dyDescent="0.2">
      <c r="A1006" s="4">
        <v>16568</v>
      </c>
      <c r="B1006" s="4">
        <v>0</v>
      </c>
      <c r="C1006" s="4">
        <f t="shared" si="84"/>
        <v>20</v>
      </c>
      <c r="D1006" s="4">
        <v>1999</v>
      </c>
      <c r="E1006" s="9">
        <v>43769.836805555598</v>
      </c>
      <c r="F1006" s="4" t="s">
        <v>395</v>
      </c>
      <c r="G1006" s="4">
        <v>2</v>
      </c>
      <c r="H1006" s="4">
        <v>1</v>
      </c>
      <c r="I1006" s="4">
        <f t="shared" si="85"/>
        <v>3</v>
      </c>
      <c r="J1006" s="4">
        <f t="shared" si="86"/>
        <v>-1.3895131086142323</v>
      </c>
      <c r="K1006" s="10">
        <f t="shared" si="87"/>
        <v>2.2209737827715355</v>
      </c>
    </row>
    <row r="1007" spans="1:13" ht="15" customHeight="1" x14ac:dyDescent="0.2">
      <c r="A1007" s="4">
        <v>16485</v>
      </c>
      <c r="B1007" s="4">
        <v>0</v>
      </c>
      <c r="C1007" s="4">
        <f t="shared" si="84"/>
        <v>25</v>
      </c>
      <c r="D1007" s="4">
        <v>1994</v>
      </c>
      <c r="E1007" s="9">
        <v>43776.640277777798</v>
      </c>
      <c r="F1007" s="4" t="s">
        <v>361</v>
      </c>
      <c r="G1007" s="4">
        <v>2</v>
      </c>
      <c r="H1007" s="4">
        <v>2</v>
      </c>
      <c r="I1007" s="4">
        <f t="shared" si="85"/>
        <v>4</v>
      </c>
      <c r="J1007" s="4">
        <f t="shared" si="86"/>
        <v>-1.0149812734082397</v>
      </c>
      <c r="K1007" s="10">
        <f t="shared" si="87"/>
        <v>2.9700374531835205</v>
      </c>
    </row>
    <row r="1008" spans="1:13" ht="15" customHeight="1" x14ac:dyDescent="0.2">
      <c r="A1008" s="4">
        <v>14468</v>
      </c>
      <c r="B1008" s="4">
        <v>0</v>
      </c>
      <c r="C1008" s="4">
        <f t="shared" si="84"/>
        <v>22</v>
      </c>
      <c r="D1008" s="4">
        <v>1997</v>
      </c>
      <c r="E1008" s="9">
        <v>43767.943055555603</v>
      </c>
      <c r="F1008" s="4" t="s">
        <v>361</v>
      </c>
      <c r="G1008" s="4">
        <v>2</v>
      </c>
      <c r="H1008" s="4">
        <v>2</v>
      </c>
      <c r="I1008" s="4">
        <f t="shared" si="85"/>
        <v>4</v>
      </c>
      <c r="J1008" s="4">
        <f t="shared" si="86"/>
        <v>-1.0149812734082397</v>
      </c>
      <c r="K1008" s="10">
        <f t="shared" si="87"/>
        <v>2.9700374531835205</v>
      </c>
    </row>
    <row r="1009" spans="1:11" ht="15" customHeight="1" x14ac:dyDescent="0.2">
      <c r="A1009" s="4">
        <v>13487</v>
      </c>
      <c r="B1009" s="4">
        <v>0</v>
      </c>
      <c r="C1009" s="4">
        <f t="shared" si="84"/>
        <v>20</v>
      </c>
      <c r="D1009" s="4">
        <v>1999</v>
      </c>
      <c r="E1009" s="9">
        <v>43767.478472222203</v>
      </c>
      <c r="F1009" s="4" t="s">
        <v>359</v>
      </c>
      <c r="G1009" s="4">
        <v>2</v>
      </c>
      <c r="H1009" s="4">
        <v>2</v>
      </c>
      <c r="I1009" s="4">
        <f t="shared" si="85"/>
        <v>4</v>
      </c>
      <c r="J1009" s="4">
        <f t="shared" si="86"/>
        <v>-1.0149812734082397</v>
      </c>
      <c r="K1009" s="10">
        <f t="shared" si="87"/>
        <v>2.9700374531835205</v>
      </c>
    </row>
    <row r="1010" spans="1:11" ht="15" customHeight="1" x14ac:dyDescent="0.2">
      <c r="A1010" s="4">
        <v>14267</v>
      </c>
      <c r="B1010" s="4">
        <v>0</v>
      </c>
      <c r="C1010" s="4">
        <f t="shared" si="84"/>
        <v>22</v>
      </c>
      <c r="D1010" s="4">
        <v>1997</v>
      </c>
      <c r="E1010" s="9">
        <v>43767.85</v>
      </c>
      <c r="F1010" s="4" t="s">
        <v>384</v>
      </c>
      <c r="G1010" s="4">
        <v>2</v>
      </c>
      <c r="H1010" s="4">
        <v>2</v>
      </c>
      <c r="I1010" s="4">
        <f t="shared" si="85"/>
        <v>4</v>
      </c>
      <c r="J1010" s="4">
        <f t="shared" si="86"/>
        <v>-1.0149812734082397</v>
      </c>
      <c r="K1010" s="10">
        <f t="shared" si="87"/>
        <v>2.9700374531835205</v>
      </c>
    </row>
    <row r="1011" spans="1:11" ht="15" customHeight="1" x14ac:dyDescent="0.2">
      <c r="A1011" s="4">
        <v>18697</v>
      </c>
      <c r="B1011" s="4">
        <v>0</v>
      </c>
      <c r="C1011" s="4">
        <f t="shared" si="84"/>
        <v>20</v>
      </c>
      <c r="D1011" s="4">
        <v>1999</v>
      </c>
      <c r="E1011" s="9">
        <v>43780.6743055556</v>
      </c>
      <c r="G1011" s="4">
        <v>2</v>
      </c>
      <c r="H1011" s="4">
        <v>2</v>
      </c>
      <c r="I1011" s="4">
        <f t="shared" si="85"/>
        <v>4</v>
      </c>
      <c r="J1011" s="4">
        <f t="shared" si="86"/>
        <v>-1.0149812734082397</v>
      </c>
      <c r="K1011" s="10">
        <f t="shared" si="87"/>
        <v>2.9700374531835205</v>
      </c>
    </row>
    <row r="1012" spans="1:11" ht="15" customHeight="1" x14ac:dyDescent="0.2">
      <c r="A1012" s="4">
        <v>13537</v>
      </c>
      <c r="B1012" s="4">
        <v>0</v>
      </c>
      <c r="C1012" s="4">
        <f t="shared" si="84"/>
        <v>23</v>
      </c>
      <c r="D1012" s="4">
        <v>1996</v>
      </c>
      <c r="E1012" s="9">
        <v>43767.506249999999</v>
      </c>
      <c r="F1012" s="4" t="s">
        <v>359</v>
      </c>
      <c r="G1012" s="4">
        <v>2</v>
      </c>
      <c r="H1012" s="4">
        <v>2</v>
      </c>
      <c r="I1012" s="4">
        <f t="shared" si="85"/>
        <v>4</v>
      </c>
      <c r="J1012" s="4">
        <f t="shared" si="86"/>
        <v>-1.0149812734082397</v>
      </c>
      <c r="K1012" s="10">
        <f t="shared" si="87"/>
        <v>2.9700374531835205</v>
      </c>
    </row>
    <row r="1013" spans="1:11" ht="15" customHeight="1" x14ac:dyDescent="0.2">
      <c r="A1013" s="4">
        <v>16367</v>
      </c>
      <c r="B1013" s="4">
        <v>0</v>
      </c>
      <c r="C1013" s="4">
        <f t="shared" si="84"/>
        <v>22</v>
      </c>
      <c r="D1013" s="4">
        <v>1997</v>
      </c>
      <c r="E1013" s="9">
        <v>43769.603472222203</v>
      </c>
      <c r="G1013" s="4">
        <v>2</v>
      </c>
      <c r="H1013" s="4">
        <v>2</v>
      </c>
      <c r="I1013" s="4">
        <f t="shared" si="85"/>
        <v>4</v>
      </c>
      <c r="J1013" s="4">
        <f t="shared" si="86"/>
        <v>-1.0149812734082397</v>
      </c>
      <c r="K1013" s="10">
        <f t="shared" si="87"/>
        <v>2.9700374531835205</v>
      </c>
    </row>
    <row r="1014" spans="1:11" ht="15" customHeight="1" x14ac:dyDescent="0.2">
      <c r="A1014" s="4">
        <v>14481</v>
      </c>
      <c r="B1014" s="4">
        <v>0</v>
      </c>
      <c r="C1014" s="4">
        <f t="shared" si="84"/>
        <v>23</v>
      </c>
      <c r="D1014" s="4">
        <v>1996</v>
      </c>
      <c r="E1014" s="9">
        <v>43768.9</v>
      </c>
      <c r="F1014" s="4" t="s">
        <v>389</v>
      </c>
      <c r="G1014" s="4">
        <v>2</v>
      </c>
      <c r="H1014" s="4">
        <v>2</v>
      </c>
      <c r="I1014" s="4">
        <f t="shared" si="85"/>
        <v>4</v>
      </c>
      <c r="J1014" s="4">
        <f t="shared" si="86"/>
        <v>-1.0149812734082397</v>
      </c>
      <c r="K1014" s="10">
        <f t="shared" si="87"/>
        <v>2.9700374531835205</v>
      </c>
    </row>
    <row r="1015" spans="1:11" ht="15" customHeight="1" x14ac:dyDescent="0.2">
      <c r="A1015" s="4">
        <v>17652</v>
      </c>
      <c r="B1015" s="4">
        <v>0</v>
      </c>
      <c r="C1015" s="4">
        <f t="shared" si="84"/>
        <v>24</v>
      </c>
      <c r="D1015" s="4">
        <v>1995</v>
      </c>
      <c r="E1015" s="9">
        <v>43774.958333333299</v>
      </c>
      <c r="F1015" s="4" t="s">
        <v>394</v>
      </c>
      <c r="G1015" s="4">
        <v>2</v>
      </c>
      <c r="H1015" s="4">
        <v>2</v>
      </c>
      <c r="I1015" s="4">
        <f t="shared" si="85"/>
        <v>4</v>
      </c>
      <c r="J1015" s="4">
        <f t="shared" si="86"/>
        <v>-1.0149812734082397</v>
      </c>
      <c r="K1015" s="10">
        <f t="shared" si="87"/>
        <v>2.9700374531835205</v>
      </c>
    </row>
    <row r="1016" spans="1:11" ht="15" customHeight="1" x14ac:dyDescent="0.2">
      <c r="A1016" s="4">
        <v>16431</v>
      </c>
      <c r="B1016" s="4">
        <v>0</v>
      </c>
      <c r="C1016" s="4">
        <f t="shared" si="84"/>
        <v>23</v>
      </c>
      <c r="D1016" s="4">
        <v>1996</v>
      </c>
      <c r="E1016" s="9">
        <v>43769.709027777797</v>
      </c>
      <c r="F1016" s="4" t="s">
        <v>359</v>
      </c>
      <c r="G1016" s="4">
        <v>2</v>
      </c>
      <c r="H1016" s="4">
        <v>2</v>
      </c>
      <c r="I1016" s="4">
        <f t="shared" si="85"/>
        <v>4</v>
      </c>
      <c r="J1016" s="4">
        <f t="shared" si="86"/>
        <v>-1.0149812734082397</v>
      </c>
      <c r="K1016" s="10">
        <f t="shared" si="87"/>
        <v>2.9700374531835205</v>
      </c>
    </row>
    <row r="1017" spans="1:11" ht="15" customHeight="1" x14ac:dyDescent="0.2">
      <c r="A1017" s="4">
        <v>17535</v>
      </c>
      <c r="B1017" s="4">
        <v>0</v>
      </c>
      <c r="C1017" s="4">
        <f t="shared" si="84"/>
        <v>24</v>
      </c>
      <c r="D1017" s="4">
        <v>1995</v>
      </c>
      <c r="E1017" s="9">
        <v>43773.817361111098</v>
      </c>
      <c r="F1017" s="4" t="s">
        <v>378</v>
      </c>
      <c r="G1017" s="4">
        <v>3</v>
      </c>
      <c r="H1017" s="4">
        <v>1</v>
      </c>
      <c r="I1017" s="4">
        <f t="shared" si="85"/>
        <v>4</v>
      </c>
      <c r="J1017" s="4">
        <f t="shared" si="86"/>
        <v>-1.0149812734082397</v>
      </c>
      <c r="K1017" s="10">
        <f t="shared" si="87"/>
        <v>2.9700374531835205</v>
      </c>
    </row>
    <row r="1018" spans="1:11" ht="15" customHeight="1" x14ac:dyDescent="0.2">
      <c r="A1018" s="4">
        <v>14985</v>
      </c>
      <c r="B1018" s="4">
        <v>0</v>
      </c>
      <c r="C1018" s="4">
        <f t="shared" si="84"/>
        <v>21</v>
      </c>
      <c r="D1018" s="4">
        <v>1998</v>
      </c>
      <c r="E1018" s="9">
        <v>43768.449305555601</v>
      </c>
      <c r="F1018" s="4" t="s">
        <v>410</v>
      </c>
      <c r="G1018" s="4">
        <v>2</v>
      </c>
      <c r="H1018" s="4">
        <v>2</v>
      </c>
      <c r="I1018" s="4">
        <f t="shared" si="85"/>
        <v>4</v>
      </c>
      <c r="J1018" s="4">
        <f t="shared" si="86"/>
        <v>-1.0149812734082397</v>
      </c>
      <c r="K1018" s="10">
        <f t="shared" si="87"/>
        <v>2.9700374531835205</v>
      </c>
    </row>
    <row r="1019" spans="1:11" ht="15" customHeight="1" x14ac:dyDescent="0.2">
      <c r="A1019" s="4">
        <v>15705</v>
      </c>
      <c r="B1019" s="4">
        <v>0</v>
      </c>
      <c r="C1019" s="4">
        <f t="shared" si="84"/>
        <v>21</v>
      </c>
      <c r="D1019" s="4">
        <v>1998</v>
      </c>
      <c r="E1019" s="9">
        <v>43768.786111111098</v>
      </c>
      <c r="F1019" s="4" t="s">
        <v>411</v>
      </c>
      <c r="G1019" s="4">
        <v>2</v>
      </c>
      <c r="H1019" s="4">
        <v>2</v>
      </c>
      <c r="I1019" s="4">
        <f t="shared" si="85"/>
        <v>4</v>
      </c>
      <c r="J1019" s="4">
        <f t="shared" si="86"/>
        <v>-1.0149812734082397</v>
      </c>
      <c r="K1019" s="10">
        <f t="shared" si="87"/>
        <v>2.9700374531835205</v>
      </c>
    </row>
    <row r="1020" spans="1:11" ht="15" customHeight="1" x14ac:dyDescent="0.2">
      <c r="A1020" s="4">
        <v>13534</v>
      </c>
      <c r="B1020" s="4">
        <v>0</v>
      </c>
      <c r="C1020" s="4">
        <f t="shared" si="84"/>
        <v>20</v>
      </c>
      <c r="D1020" s="4">
        <v>1999</v>
      </c>
      <c r="E1020" s="9">
        <v>43767.509722222203</v>
      </c>
      <c r="F1020" s="4" t="s">
        <v>378</v>
      </c>
      <c r="G1020" s="4">
        <v>3</v>
      </c>
      <c r="H1020" s="4">
        <v>1</v>
      </c>
      <c r="I1020" s="4">
        <f t="shared" si="85"/>
        <v>4</v>
      </c>
      <c r="J1020" s="4">
        <f t="shared" si="86"/>
        <v>-1.0149812734082397</v>
      </c>
      <c r="K1020" s="10">
        <f t="shared" si="87"/>
        <v>2.9700374531835205</v>
      </c>
    </row>
    <row r="1021" spans="1:11" ht="15" customHeight="1" x14ac:dyDescent="0.2">
      <c r="A1021" s="4">
        <v>17605</v>
      </c>
      <c r="B1021" s="4">
        <v>0</v>
      </c>
      <c r="C1021" s="4">
        <f t="shared" si="84"/>
        <v>24</v>
      </c>
      <c r="D1021" s="4">
        <v>1995</v>
      </c>
      <c r="E1021" s="9">
        <v>43774.569444444503</v>
      </c>
      <c r="F1021" s="4" t="s">
        <v>416</v>
      </c>
      <c r="G1021" s="4">
        <v>1</v>
      </c>
      <c r="H1021" s="4">
        <v>3</v>
      </c>
      <c r="I1021" s="4">
        <f t="shared" si="85"/>
        <v>4</v>
      </c>
      <c r="J1021" s="4">
        <f t="shared" si="86"/>
        <v>-1.0149812734082397</v>
      </c>
      <c r="K1021" s="10">
        <f t="shared" si="87"/>
        <v>2.9700374531835205</v>
      </c>
    </row>
    <row r="1022" spans="1:11" ht="15" customHeight="1" x14ac:dyDescent="0.2">
      <c r="A1022" s="4">
        <v>17664</v>
      </c>
      <c r="B1022" s="4">
        <v>0</v>
      </c>
      <c r="C1022" s="4">
        <f t="shared" si="84"/>
        <v>20</v>
      </c>
      <c r="D1022" s="4">
        <v>1999</v>
      </c>
      <c r="E1022" s="9">
        <v>43774.775694444397</v>
      </c>
      <c r="F1022" s="4" t="s">
        <v>421</v>
      </c>
      <c r="G1022" s="4">
        <v>3</v>
      </c>
      <c r="H1022" s="4">
        <v>1</v>
      </c>
      <c r="I1022" s="4">
        <f t="shared" si="85"/>
        <v>4</v>
      </c>
      <c r="J1022" s="4">
        <f t="shared" si="86"/>
        <v>-1.0149812734082397</v>
      </c>
      <c r="K1022" s="10">
        <f t="shared" si="87"/>
        <v>2.9700374531835205</v>
      </c>
    </row>
    <row r="1023" spans="1:11" ht="15" customHeight="1" x14ac:dyDescent="0.2">
      <c r="A1023" s="4">
        <v>14558</v>
      </c>
      <c r="B1023" s="4">
        <v>0</v>
      </c>
      <c r="C1023" s="4">
        <f t="shared" si="84"/>
        <v>20</v>
      </c>
      <c r="D1023" s="4">
        <v>1999</v>
      </c>
      <c r="E1023" s="9">
        <v>43767.954166666699</v>
      </c>
      <c r="F1023" s="4" t="s">
        <v>434</v>
      </c>
      <c r="G1023" s="4">
        <v>2</v>
      </c>
      <c r="H1023" s="4">
        <v>2</v>
      </c>
      <c r="I1023" s="4">
        <f t="shared" si="85"/>
        <v>4</v>
      </c>
      <c r="J1023" s="4">
        <f t="shared" si="86"/>
        <v>-1.0149812734082397</v>
      </c>
      <c r="K1023" s="10">
        <f t="shared" si="87"/>
        <v>2.9700374531835205</v>
      </c>
    </row>
    <row r="1024" spans="1:11" ht="15" customHeight="1" x14ac:dyDescent="0.2">
      <c r="A1024" s="4">
        <v>18810</v>
      </c>
      <c r="B1024" s="4">
        <v>0</v>
      </c>
      <c r="C1024" s="4">
        <f t="shared" si="84"/>
        <v>25</v>
      </c>
      <c r="D1024" s="4">
        <v>1994</v>
      </c>
      <c r="E1024" s="9">
        <v>43780.9597222222</v>
      </c>
      <c r="F1024" s="4" t="s">
        <v>359</v>
      </c>
      <c r="G1024" s="4">
        <v>2</v>
      </c>
      <c r="H1024" s="4">
        <v>3</v>
      </c>
      <c r="I1024" s="4">
        <f t="shared" si="85"/>
        <v>5</v>
      </c>
      <c r="J1024" s="4">
        <f t="shared" si="86"/>
        <v>-0.6404494382022472</v>
      </c>
      <c r="K1024" s="10">
        <f t="shared" si="87"/>
        <v>3.7191011235955056</v>
      </c>
    </row>
    <row r="1025" spans="1:11" ht="15" customHeight="1" x14ac:dyDescent="0.2">
      <c r="A1025" s="4">
        <v>13938</v>
      </c>
      <c r="B1025" s="4">
        <v>0</v>
      </c>
      <c r="C1025" s="4">
        <f t="shared" si="84"/>
        <v>20</v>
      </c>
      <c r="D1025" s="4">
        <v>1999</v>
      </c>
      <c r="E1025" s="9">
        <v>43767.722916666702</v>
      </c>
      <c r="F1025" s="4" t="s">
        <v>359</v>
      </c>
      <c r="G1025" s="4">
        <v>2</v>
      </c>
      <c r="H1025" s="4">
        <v>3</v>
      </c>
      <c r="I1025" s="4">
        <f t="shared" si="85"/>
        <v>5</v>
      </c>
      <c r="J1025" s="4">
        <f t="shared" si="86"/>
        <v>-0.6404494382022472</v>
      </c>
      <c r="K1025" s="10">
        <f t="shared" si="87"/>
        <v>3.7191011235955056</v>
      </c>
    </row>
    <row r="1026" spans="1:11" ht="15" customHeight="1" x14ac:dyDescent="0.2">
      <c r="A1026" s="4">
        <v>18030</v>
      </c>
      <c r="B1026" s="4">
        <v>0</v>
      </c>
      <c r="C1026" s="4">
        <f t="shared" si="84"/>
        <v>20</v>
      </c>
      <c r="D1026" s="4">
        <v>1999</v>
      </c>
      <c r="E1026" s="9">
        <v>43776.904861111099</v>
      </c>
      <c r="F1026" s="4" t="s">
        <v>383</v>
      </c>
      <c r="G1026" s="4">
        <v>2</v>
      </c>
      <c r="H1026" s="4">
        <v>3</v>
      </c>
      <c r="I1026" s="4">
        <f t="shared" si="85"/>
        <v>5</v>
      </c>
      <c r="J1026" s="4">
        <f t="shared" si="86"/>
        <v>-0.6404494382022472</v>
      </c>
      <c r="K1026" s="10">
        <f t="shared" si="87"/>
        <v>3.7191011235955056</v>
      </c>
    </row>
    <row r="1027" spans="1:11" ht="15" customHeight="1" x14ac:dyDescent="0.2">
      <c r="A1027" s="4">
        <v>16155</v>
      </c>
      <c r="B1027" s="4">
        <v>0</v>
      </c>
      <c r="C1027" s="4">
        <f t="shared" si="84"/>
        <v>22</v>
      </c>
      <c r="D1027" s="4">
        <v>1997</v>
      </c>
      <c r="E1027" s="9">
        <v>43769.403472222199</v>
      </c>
      <c r="F1027" s="4" t="s">
        <v>359</v>
      </c>
      <c r="G1027" s="4">
        <v>2</v>
      </c>
      <c r="H1027" s="4">
        <v>3</v>
      </c>
      <c r="I1027" s="4">
        <f t="shared" si="85"/>
        <v>5</v>
      </c>
      <c r="J1027" s="4">
        <f t="shared" si="86"/>
        <v>-0.6404494382022472</v>
      </c>
      <c r="K1027" s="10">
        <f t="shared" si="87"/>
        <v>3.7191011235955056</v>
      </c>
    </row>
    <row r="1028" spans="1:11" ht="15" customHeight="1" x14ac:dyDescent="0.2">
      <c r="A1028" s="4">
        <v>13700</v>
      </c>
      <c r="B1028" s="4">
        <v>0</v>
      </c>
      <c r="C1028" s="4">
        <f t="shared" si="84"/>
        <v>22</v>
      </c>
      <c r="D1028" s="4">
        <v>1997</v>
      </c>
      <c r="E1028" s="9">
        <v>43767.627083333296</v>
      </c>
      <c r="F1028" s="4" t="s">
        <v>359</v>
      </c>
      <c r="G1028" s="4">
        <v>2</v>
      </c>
      <c r="H1028" s="4">
        <v>3</v>
      </c>
      <c r="I1028" s="4">
        <f t="shared" si="85"/>
        <v>5</v>
      </c>
      <c r="J1028" s="4">
        <f t="shared" si="86"/>
        <v>-0.6404494382022472</v>
      </c>
      <c r="K1028" s="10">
        <f t="shared" si="87"/>
        <v>3.7191011235955056</v>
      </c>
    </row>
    <row r="1029" spans="1:11" ht="15" customHeight="1" x14ac:dyDescent="0.2">
      <c r="A1029" s="4">
        <v>14387</v>
      </c>
      <c r="B1029" s="4">
        <v>0</v>
      </c>
      <c r="C1029" s="4">
        <f t="shared" si="84"/>
        <v>21</v>
      </c>
      <c r="D1029" s="4">
        <v>1998</v>
      </c>
      <c r="E1029" s="9">
        <v>43767.895138888904</v>
      </c>
      <c r="F1029" s="4" t="s">
        <v>359</v>
      </c>
      <c r="G1029" s="4">
        <v>2</v>
      </c>
      <c r="H1029" s="4">
        <v>3</v>
      </c>
      <c r="I1029" s="4">
        <f t="shared" si="85"/>
        <v>5</v>
      </c>
      <c r="J1029" s="4">
        <f t="shared" si="86"/>
        <v>-0.6404494382022472</v>
      </c>
      <c r="K1029" s="10">
        <f t="shared" si="87"/>
        <v>3.7191011235955056</v>
      </c>
    </row>
    <row r="1030" spans="1:11" ht="15" customHeight="1" x14ac:dyDescent="0.2">
      <c r="A1030" s="4">
        <v>13546</v>
      </c>
      <c r="B1030" s="4">
        <v>0</v>
      </c>
      <c r="C1030" s="4">
        <f t="shared" si="84"/>
        <v>25</v>
      </c>
      <c r="D1030" s="4">
        <v>1994</v>
      </c>
      <c r="E1030" s="9">
        <v>43767.510416666701</v>
      </c>
      <c r="G1030" s="4">
        <v>3</v>
      </c>
      <c r="H1030" s="4">
        <v>2</v>
      </c>
      <c r="I1030" s="4">
        <f t="shared" si="85"/>
        <v>5</v>
      </c>
      <c r="J1030" s="4">
        <f t="shared" si="86"/>
        <v>-0.6404494382022472</v>
      </c>
      <c r="K1030" s="10">
        <f t="shared" si="87"/>
        <v>3.7191011235955056</v>
      </c>
    </row>
    <row r="1031" spans="1:11" ht="15" customHeight="1" x14ac:dyDescent="0.2">
      <c r="A1031" s="4">
        <v>14414</v>
      </c>
      <c r="B1031" s="4">
        <v>0</v>
      </c>
      <c r="C1031" s="4">
        <f t="shared" si="84"/>
        <v>24</v>
      </c>
      <c r="D1031" s="4">
        <v>1995</v>
      </c>
      <c r="E1031" s="9">
        <v>43767.887499999997</v>
      </c>
      <c r="F1031" s="4" t="s">
        <v>377</v>
      </c>
      <c r="G1031" s="4">
        <v>3</v>
      </c>
      <c r="H1031" s="4">
        <v>2</v>
      </c>
      <c r="I1031" s="4">
        <f t="shared" si="85"/>
        <v>5</v>
      </c>
      <c r="J1031" s="4">
        <f t="shared" si="86"/>
        <v>-0.6404494382022472</v>
      </c>
      <c r="K1031" s="10">
        <f t="shared" si="87"/>
        <v>3.7191011235955056</v>
      </c>
    </row>
    <row r="1032" spans="1:11" ht="15" customHeight="1" x14ac:dyDescent="0.2">
      <c r="A1032" s="4">
        <v>16692</v>
      </c>
      <c r="B1032" s="4">
        <v>0</v>
      </c>
      <c r="C1032" s="4">
        <f t="shared" si="84"/>
        <v>22</v>
      </c>
      <c r="D1032" s="4">
        <v>1997</v>
      </c>
      <c r="E1032" s="9">
        <v>43780.770833333299</v>
      </c>
      <c r="F1032" s="4" t="s">
        <v>359</v>
      </c>
      <c r="G1032" s="4">
        <v>2</v>
      </c>
      <c r="H1032" s="4">
        <v>3</v>
      </c>
      <c r="I1032" s="4">
        <f t="shared" si="85"/>
        <v>5</v>
      </c>
      <c r="J1032" s="4">
        <f t="shared" si="86"/>
        <v>-0.6404494382022472</v>
      </c>
      <c r="K1032" s="10">
        <f t="shared" si="87"/>
        <v>3.7191011235955056</v>
      </c>
    </row>
    <row r="1033" spans="1:11" ht="15" customHeight="1" x14ac:dyDescent="0.2">
      <c r="A1033" s="4">
        <v>13386</v>
      </c>
      <c r="B1033" s="4">
        <v>0</v>
      </c>
      <c r="C1033" s="4">
        <f t="shared" si="84"/>
        <v>23</v>
      </c>
      <c r="D1033" s="4">
        <v>1996</v>
      </c>
      <c r="E1033" s="9">
        <v>43767.413888888899</v>
      </c>
      <c r="F1033" s="4" t="s">
        <v>419</v>
      </c>
      <c r="G1033" s="4">
        <v>4</v>
      </c>
      <c r="H1033" s="4">
        <v>1</v>
      </c>
      <c r="I1033" s="4">
        <f t="shared" si="85"/>
        <v>5</v>
      </c>
      <c r="J1033" s="4">
        <f t="shared" si="86"/>
        <v>-0.6404494382022472</v>
      </c>
      <c r="K1033" s="10">
        <f t="shared" si="87"/>
        <v>3.7191011235955056</v>
      </c>
    </row>
    <row r="1034" spans="1:11" ht="15" customHeight="1" x14ac:dyDescent="0.2">
      <c r="A1034" s="4">
        <v>13681</v>
      </c>
      <c r="B1034" s="4">
        <v>0</v>
      </c>
      <c r="C1034" s="4">
        <f t="shared" si="84"/>
        <v>20</v>
      </c>
      <c r="D1034" s="4">
        <v>1999</v>
      </c>
      <c r="E1034" s="9">
        <v>43767.624305555597</v>
      </c>
      <c r="F1034" s="4" t="s">
        <v>420</v>
      </c>
      <c r="G1034" s="4">
        <v>2</v>
      </c>
      <c r="H1034" s="4">
        <v>3</v>
      </c>
      <c r="I1034" s="4">
        <f t="shared" si="85"/>
        <v>5</v>
      </c>
      <c r="J1034" s="4">
        <f t="shared" si="86"/>
        <v>-0.6404494382022472</v>
      </c>
      <c r="K1034" s="10">
        <f t="shared" si="87"/>
        <v>3.7191011235955056</v>
      </c>
    </row>
    <row r="1035" spans="1:11" ht="15" customHeight="1" x14ac:dyDescent="0.2">
      <c r="A1035" s="4">
        <v>14986</v>
      </c>
      <c r="B1035" s="4">
        <v>0</v>
      </c>
      <c r="C1035" s="4">
        <f t="shared" si="84"/>
        <v>20</v>
      </c>
      <c r="D1035" s="4">
        <v>1999</v>
      </c>
      <c r="E1035" s="9">
        <v>43768.434722222199</v>
      </c>
      <c r="F1035" s="4" t="s">
        <v>359</v>
      </c>
      <c r="G1035" s="4">
        <v>3</v>
      </c>
      <c r="H1035" s="4">
        <v>3</v>
      </c>
      <c r="I1035" s="4">
        <f t="shared" si="85"/>
        <v>6</v>
      </c>
      <c r="J1035" s="4">
        <f t="shared" si="86"/>
        <v>-0.26591760299625467</v>
      </c>
      <c r="K1035" s="10">
        <f t="shared" si="87"/>
        <v>4.4681647940074907</v>
      </c>
    </row>
    <row r="1036" spans="1:11" ht="15" customHeight="1" x14ac:dyDescent="0.2">
      <c r="A1036" s="4">
        <v>14566</v>
      </c>
      <c r="B1036" s="4">
        <v>0</v>
      </c>
      <c r="C1036" s="4">
        <f t="shared" si="84"/>
        <v>20</v>
      </c>
      <c r="D1036" s="4">
        <v>1999</v>
      </c>
      <c r="E1036" s="9">
        <v>43767.979861111096</v>
      </c>
      <c r="G1036" s="4">
        <v>3</v>
      </c>
      <c r="H1036" s="4">
        <v>3</v>
      </c>
      <c r="I1036" s="4">
        <f t="shared" si="85"/>
        <v>6</v>
      </c>
      <c r="J1036" s="4">
        <f t="shared" si="86"/>
        <v>-0.26591760299625467</v>
      </c>
      <c r="K1036" s="10">
        <f t="shared" si="87"/>
        <v>4.4681647940074907</v>
      </c>
    </row>
    <row r="1037" spans="1:11" ht="15" customHeight="1" x14ac:dyDescent="0.2">
      <c r="A1037" s="4">
        <v>16746</v>
      </c>
      <c r="B1037" s="4">
        <v>0</v>
      </c>
      <c r="C1037" s="4">
        <f t="shared" si="84"/>
        <v>21</v>
      </c>
      <c r="D1037" s="4">
        <v>1998</v>
      </c>
      <c r="E1037" s="9">
        <v>43770.4597222222</v>
      </c>
      <c r="F1037" s="4" t="s">
        <v>386</v>
      </c>
      <c r="G1037" s="4">
        <v>3</v>
      </c>
      <c r="H1037" s="4">
        <v>3</v>
      </c>
      <c r="I1037" s="4">
        <f t="shared" si="85"/>
        <v>6</v>
      </c>
      <c r="J1037" s="4">
        <f t="shared" si="86"/>
        <v>-0.26591760299625467</v>
      </c>
      <c r="K1037" s="10">
        <f t="shared" si="87"/>
        <v>4.4681647940074907</v>
      </c>
    </row>
    <row r="1038" spans="1:11" ht="15" customHeight="1" x14ac:dyDescent="0.2">
      <c r="A1038" s="4">
        <v>13599</v>
      </c>
      <c r="B1038" s="4">
        <v>0</v>
      </c>
      <c r="C1038" s="4">
        <f t="shared" si="84"/>
        <v>21</v>
      </c>
      <c r="D1038" s="4">
        <v>1998</v>
      </c>
      <c r="E1038" s="9">
        <v>43767.554166666698</v>
      </c>
      <c r="G1038" s="4">
        <v>3</v>
      </c>
      <c r="H1038" s="4">
        <v>3</v>
      </c>
      <c r="I1038" s="4">
        <f t="shared" si="85"/>
        <v>6</v>
      </c>
      <c r="J1038" s="4">
        <f t="shared" si="86"/>
        <v>-0.26591760299625467</v>
      </c>
      <c r="K1038" s="10">
        <f t="shared" si="87"/>
        <v>4.4681647940074907</v>
      </c>
    </row>
    <row r="1039" spans="1:11" ht="15" customHeight="1" x14ac:dyDescent="0.2">
      <c r="A1039" s="4">
        <v>13380</v>
      </c>
      <c r="B1039" s="4">
        <v>0</v>
      </c>
      <c r="C1039" s="4">
        <f t="shared" si="84"/>
        <v>20</v>
      </c>
      <c r="D1039" s="4">
        <v>1999</v>
      </c>
      <c r="E1039" s="9">
        <v>43767.408333333296</v>
      </c>
      <c r="F1039" s="4" t="s">
        <v>378</v>
      </c>
      <c r="G1039" s="4">
        <v>5</v>
      </c>
      <c r="H1039" s="4">
        <v>1</v>
      </c>
      <c r="I1039" s="4">
        <f t="shared" si="85"/>
        <v>6</v>
      </c>
      <c r="J1039" s="4">
        <f t="shared" si="86"/>
        <v>-0.26591760299625467</v>
      </c>
      <c r="K1039" s="10">
        <f t="shared" si="87"/>
        <v>4.4681647940074907</v>
      </c>
    </row>
    <row r="1040" spans="1:11" ht="15" customHeight="1" x14ac:dyDescent="0.2">
      <c r="A1040" s="4">
        <v>18051</v>
      </c>
      <c r="B1040" s="4">
        <v>0</v>
      </c>
      <c r="C1040" s="4">
        <f t="shared" si="84"/>
        <v>21</v>
      </c>
      <c r="D1040" s="4">
        <v>1998</v>
      </c>
      <c r="E1040" s="9">
        <v>43776.841666666704</v>
      </c>
      <c r="F1040" s="4" t="s">
        <v>359</v>
      </c>
      <c r="G1040" s="4">
        <v>3</v>
      </c>
      <c r="H1040" s="4">
        <v>3</v>
      </c>
      <c r="I1040" s="4">
        <f t="shared" si="85"/>
        <v>6</v>
      </c>
      <c r="J1040" s="4">
        <f t="shared" si="86"/>
        <v>-0.26591760299625467</v>
      </c>
      <c r="K1040" s="10">
        <f t="shared" si="87"/>
        <v>4.4681647940074907</v>
      </c>
    </row>
    <row r="1041" spans="1:11" ht="15" customHeight="1" x14ac:dyDescent="0.2">
      <c r="A1041" s="4">
        <v>16709</v>
      </c>
      <c r="B1041" s="4">
        <v>0</v>
      </c>
      <c r="C1041" s="4">
        <f t="shared" si="84"/>
        <v>22</v>
      </c>
      <c r="D1041" s="4">
        <v>1997</v>
      </c>
      <c r="E1041" s="9">
        <v>43770.375</v>
      </c>
      <c r="F1041" s="4" t="s">
        <v>359</v>
      </c>
      <c r="G1041" s="4">
        <v>3</v>
      </c>
      <c r="H1041" s="4">
        <v>3</v>
      </c>
      <c r="I1041" s="4">
        <f t="shared" si="85"/>
        <v>6</v>
      </c>
      <c r="J1041" s="4">
        <f t="shared" si="86"/>
        <v>-0.26591760299625467</v>
      </c>
      <c r="K1041" s="10">
        <f t="shared" si="87"/>
        <v>4.4681647940074907</v>
      </c>
    </row>
    <row r="1042" spans="1:11" ht="15" customHeight="1" x14ac:dyDescent="0.2">
      <c r="A1042" s="4">
        <v>14892</v>
      </c>
      <c r="B1042" s="4">
        <v>0</v>
      </c>
      <c r="C1042" s="4">
        <f t="shared" si="84"/>
        <v>23</v>
      </c>
      <c r="D1042" s="4">
        <v>1996</v>
      </c>
      <c r="E1042" s="9">
        <v>43768.399305555598</v>
      </c>
      <c r="F1042" s="4" t="s">
        <v>407</v>
      </c>
      <c r="G1042" s="4">
        <v>3</v>
      </c>
      <c r="H1042" s="4">
        <v>3</v>
      </c>
      <c r="I1042" s="4">
        <f t="shared" si="85"/>
        <v>6</v>
      </c>
      <c r="J1042" s="4">
        <f t="shared" si="86"/>
        <v>-0.26591760299625467</v>
      </c>
      <c r="K1042" s="10">
        <f t="shared" si="87"/>
        <v>4.4681647940074907</v>
      </c>
    </row>
    <row r="1043" spans="1:11" ht="15" customHeight="1" x14ac:dyDescent="0.2">
      <c r="A1043" s="4">
        <v>14123</v>
      </c>
      <c r="B1043" s="4">
        <v>0</v>
      </c>
      <c r="C1043" s="4">
        <f t="shared" si="84"/>
        <v>24</v>
      </c>
      <c r="D1043" s="4">
        <v>1995</v>
      </c>
      <c r="E1043" s="9">
        <v>43767.886805555601</v>
      </c>
      <c r="F1043" s="4" t="s">
        <v>408</v>
      </c>
      <c r="G1043" s="4">
        <v>3</v>
      </c>
      <c r="H1043" s="4">
        <v>3</v>
      </c>
      <c r="I1043" s="4">
        <f t="shared" si="85"/>
        <v>6</v>
      </c>
      <c r="J1043" s="4">
        <f t="shared" si="86"/>
        <v>-0.26591760299625467</v>
      </c>
      <c r="K1043" s="10">
        <f t="shared" si="87"/>
        <v>4.4681647940074907</v>
      </c>
    </row>
    <row r="1044" spans="1:11" ht="15" customHeight="1" x14ac:dyDescent="0.2">
      <c r="A1044" s="4">
        <v>14062</v>
      </c>
      <c r="B1044" s="4">
        <v>0</v>
      </c>
      <c r="C1044" s="4">
        <f t="shared" si="84"/>
        <v>20</v>
      </c>
      <c r="D1044" s="4">
        <v>1999</v>
      </c>
      <c r="E1044" s="9">
        <v>43767.815277777801</v>
      </c>
      <c r="F1044" s="4" t="s">
        <v>361</v>
      </c>
      <c r="G1044" s="4">
        <v>3</v>
      </c>
      <c r="H1044" s="4">
        <v>3</v>
      </c>
      <c r="I1044" s="4">
        <f t="shared" si="85"/>
        <v>6</v>
      </c>
      <c r="J1044" s="4">
        <f t="shared" si="86"/>
        <v>-0.26591760299625467</v>
      </c>
      <c r="K1044" s="10">
        <f t="shared" si="87"/>
        <v>4.4681647940074907</v>
      </c>
    </row>
    <row r="1045" spans="1:11" ht="15" customHeight="1" x14ac:dyDescent="0.2">
      <c r="A1045" s="4">
        <v>18018</v>
      </c>
      <c r="B1045" s="4">
        <v>0</v>
      </c>
      <c r="C1045" s="4">
        <f t="shared" si="84"/>
        <v>23</v>
      </c>
      <c r="D1045" s="4">
        <v>1996</v>
      </c>
      <c r="E1045" s="9">
        <v>43776.730555555601</v>
      </c>
      <c r="F1045" s="4" t="s">
        <v>424</v>
      </c>
      <c r="G1045" s="4">
        <v>3</v>
      </c>
      <c r="H1045" s="4">
        <v>3</v>
      </c>
      <c r="I1045" s="4">
        <f t="shared" si="85"/>
        <v>6</v>
      </c>
      <c r="J1045" s="4">
        <f t="shared" si="86"/>
        <v>-0.26591760299625467</v>
      </c>
      <c r="K1045" s="10">
        <f t="shared" si="87"/>
        <v>4.4681647940074907</v>
      </c>
    </row>
    <row r="1046" spans="1:11" ht="15" customHeight="1" x14ac:dyDescent="0.2">
      <c r="A1046" s="4">
        <v>18270</v>
      </c>
      <c r="B1046" s="4">
        <v>0</v>
      </c>
      <c r="C1046" s="4">
        <f t="shared" si="84"/>
        <v>20</v>
      </c>
      <c r="D1046" s="4">
        <v>1999</v>
      </c>
      <c r="E1046" s="9">
        <v>43778.997222222199</v>
      </c>
      <c r="F1046" s="4" t="s">
        <v>426</v>
      </c>
      <c r="G1046" s="4">
        <v>3</v>
      </c>
      <c r="H1046" s="4">
        <v>3</v>
      </c>
      <c r="I1046" s="4">
        <f t="shared" si="85"/>
        <v>6</v>
      </c>
      <c r="J1046" s="4">
        <f t="shared" si="86"/>
        <v>-0.26591760299625467</v>
      </c>
      <c r="K1046" s="10">
        <f t="shared" si="87"/>
        <v>4.4681647940074907</v>
      </c>
    </row>
    <row r="1047" spans="1:11" ht="15" customHeight="1" x14ac:dyDescent="0.2">
      <c r="A1047" s="4">
        <v>18487</v>
      </c>
      <c r="B1047" s="4">
        <v>0</v>
      </c>
      <c r="C1047" s="4">
        <f t="shared" si="84"/>
        <v>21</v>
      </c>
      <c r="D1047" s="4">
        <v>1998</v>
      </c>
      <c r="E1047" s="9">
        <v>43779.990277777797</v>
      </c>
      <c r="F1047" s="4" t="s">
        <v>430</v>
      </c>
      <c r="G1047" s="4">
        <v>2</v>
      </c>
      <c r="H1047" s="4">
        <v>4</v>
      </c>
      <c r="I1047" s="4">
        <f t="shared" si="85"/>
        <v>6</v>
      </c>
      <c r="J1047" s="4">
        <f t="shared" si="86"/>
        <v>-0.26591760299625467</v>
      </c>
      <c r="K1047" s="10">
        <f t="shared" si="87"/>
        <v>4.4681647940074907</v>
      </c>
    </row>
    <row r="1048" spans="1:11" ht="15" customHeight="1" x14ac:dyDescent="0.2">
      <c r="A1048" s="4">
        <v>3476</v>
      </c>
      <c r="B1048" s="4">
        <v>0</v>
      </c>
      <c r="C1048" s="4">
        <f t="shared" si="84"/>
        <v>22</v>
      </c>
      <c r="D1048" s="4">
        <v>1997</v>
      </c>
      <c r="E1048" s="9">
        <v>43767.683333333298</v>
      </c>
      <c r="F1048" s="4" t="s">
        <v>431</v>
      </c>
      <c r="G1048" s="4">
        <v>4</v>
      </c>
      <c r="H1048" s="4">
        <v>2</v>
      </c>
      <c r="I1048" s="4">
        <f t="shared" si="85"/>
        <v>6</v>
      </c>
      <c r="J1048" s="4">
        <f t="shared" si="86"/>
        <v>-0.26591760299625467</v>
      </c>
      <c r="K1048" s="10">
        <f t="shared" si="87"/>
        <v>4.4681647940074907</v>
      </c>
    </row>
    <row r="1049" spans="1:11" ht="15" customHeight="1" x14ac:dyDescent="0.2">
      <c r="A1049" s="4">
        <v>13918</v>
      </c>
      <c r="B1049" s="4">
        <v>0</v>
      </c>
      <c r="C1049" s="4">
        <f t="shared" si="84"/>
        <v>25</v>
      </c>
      <c r="D1049" s="4">
        <v>1994</v>
      </c>
      <c r="E1049" s="9">
        <v>43767.716666666704</v>
      </c>
      <c r="F1049" s="4" t="s">
        <v>378</v>
      </c>
      <c r="G1049" s="4">
        <v>5</v>
      </c>
      <c r="H1049" s="4">
        <v>1</v>
      </c>
      <c r="I1049" s="4">
        <f t="shared" si="85"/>
        <v>6</v>
      </c>
      <c r="J1049" s="4">
        <f t="shared" si="86"/>
        <v>-0.26591760299625467</v>
      </c>
      <c r="K1049" s="10">
        <f t="shared" si="87"/>
        <v>4.4681647940074907</v>
      </c>
    </row>
    <row r="1050" spans="1:11" ht="15" customHeight="1" x14ac:dyDescent="0.2">
      <c r="A1050" s="4">
        <v>17336</v>
      </c>
      <c r="B1050" s="4">
        <v>0</v>
      </c>
      <c r="C1050" s="4">
        <f t="shared" si="84"/>
        <v>25</v>
      </c>
      <c r="D1050" s="4">
        <v>1994</v>
      </c>
      <c r="E1050" s="9">
        <v>43772.900694444397</v>
      </c>
      <c r="G1050" s="4">
        <v>3</v>
      </c>
      <c r="H1050" s="4">
        <v>3</v>
      </c>
      <c r="I1050" s="4">
        <f t="shared" si="85"/>
        <v>6</v>
      </c>
      <c r="J1050" s="4">
        <f t="shared" si="86"/>
        <v>-0.26591760299625467</v>
      </c>
      <c r="K1050" s="10">
        <f t="shared" si="87"/>
        <v>4.4681647940074907</v>
      </c>
    </row>
    <row r="1051" spans="1:11" ht="15" customHeight="1" x14ac:dyDescent="0.2">
      <c r="A1051" s="4">
        <v>13538</v>
      </c>
      <c r="B1051" s="4">
        <v>0</v>
      </c>
      <c r="C1051" s="4">
        <f t="shared" si="84"/>
        <v>24</v>
      </c>
      <c r="D1051" s="4">
        <v>1995</v>
      </c>
      <c r="E1051" s="9">
        <v>43767.509722222203</v>
      </c>
      <c r="G1051" s="4">
        <v>3</v>
      </c>
      <c r="H1051" s="4">
        <v>3</v>
      </c>
      <c r="I1051" s="4">
        <f t="shared" si="85"/>
        <v>6</v>
      </c>
      <c r="J1051" s="4">
        <f t="shared" si="86"/>
        <v>-0.26591760299625467</v>
      </c>
      <c r="K1051" s="10">
        <f t="shared" si="87"/>
        <v>4.4681647940074907</v>
      </c>
    </row>
    <row r="1052" spans="1:11" ht="15" customHeight="1" x14ac:dyDescent="0.2">
      <c r="A1052" s="4">
        <v>14094</v>
      </c>
      <c r="B1052" s="4">
        <v>0</v>
      </c>
      <c r="C1052" s="4">
        <f t="shared" si="84"/>
        <v>22</v>
      </c>
      <c r="D1052" s="4">
        <v>1997</v>
      </c>
      <c r="E1052" s="9">
        <v>43767.960416666698</v>
      </c>
      <c r="F1052" s="4" t="s">
        <v>378</v>
      </c>
      <c r="G1052" s="4">
        <v>4</v>
      </c>
      <c r="H1052" s="4">
        <v>3</v>
      </c>
      <c r="I1052" s="4">
        <f t="shared" si="85"/>
        <v>7</v>
      </c>
      <c r="J1052" s="4">
        <f t="shared" si="86"/>
        <v>0.10861423220973784</v>
      </c>
      <c r="K1052" s="10">
        <f t="shared" si="87"/>
        <v>5.2172284644194757</v>
      </c>
    </row>
    <row r="1053" spans="1:11" ht="15" customHeight="1" x14ac:dyDescent="0.2">
      <c r="A1053" s="4">
        <v>14762</v>
      </c>
      <c r="B1053" s="4">
        <v>0</v>
      </c>
      <c r="C1053" s="4">
        <f t="shared" ref="C1053:C1116" si="88">(2019-D1053)</f>
        <v>22</v>
      </c>
      <c r="D1053" s="4">
        <v>1997</v>
      </c>
      <c r="E1053" s="9">
        <v>43768.365277777797</v>
      </c>
      <c r="F1053" s="4" t="s">
        <v>359</v>
      </c>
      <c r="G1053" s="4">
        <v>3</v>
      </c>
      <c r="H1053" s="4">
        <v>4</v>
      </c>
      <c r="I1053" s="4">
        <f t="shared" ref="I1053:I1116" si="89">SUM(G1053:H1053)</f>
        <v>7</v>
      </c>
      <c r="J1053" s="4">
        <f t="shared" ref="J1053:J1116" si="90">(I1053-6.71)/2.67</f>
        <v>0.10861423220973784</v>
      </c>
      <c r="K1053" s="10">
        <f t="shared" ref="K1053:K1116" si="91">(J1053*2)+5</f>
        <v>5.2172284644194757</v>
      </c>
    </row>
    <row r="1054" spans="1:11" ht="15" customHeight="1" x14ac:dyDescent="0.2">
      <c r="A1054" s="4">
        <v>14375</v>
      </c>
      <c r="B1054" s="4">
        <v>0</v>
      </c>
      <c r="C1054" s="4">
        <f t="shared" si="88"/>
        <v>20</v>
      </c>
      <c r="D1054" s="4">
        <v>1999</v>
      </c>
      <c r="E1054" s="9">
        <v>43767.880555555603</v>
      </c>
      <c r="F1054" s="4" t="s">
        <v>392</v>
      </c>
      <c r="G1054" s="4">
        <v>4</v>
      </c>
      <c r="H1054" s="4">
        <v>3</v>
      </c>
      <c r="I1054" s="4">
        <f t="shared" si="89"/>
        <v>7</v>
      </c>
      <c r="J1054" s="4">
        <f t="shared" si="90"/>
        <v>0.10861423220973784</v>
      </c>
      <c r="K1054" s="10">
        <f t="shared" si="91"/>
        <v>5.2172284644194757</v>
      </c>
    </row>
    <row r="1055" spans="1:11" ht="15" customHeight="1" x14ac:dyDescent="0.2">
      <c r="A1055" s="4">
        <v>15913</v>
      </c>
      <c r="B1055" s="4">
        <v>0</v>
      </c>
      <c r="C1055" s="4">
        <f t="shared" si="88"/>
        <v>23</v>
      </c>
      <c r="D1055" s="4">
        <v>1996</v>
      </c>
      <c r="E1055" s="9">
        <v>43768.921527777798</v>
      </c>
      <c r="F1055" s="4" t="s">
        <v>393</v>
      </c>
      <c r="G1055" s="4">
        <v>4</v>
      </c>
      <c r="H1055" s="4">
        <v>3</v>
      </c>
      <c r="I1055" s="4">
        <f t="shared" si="89"/>
        <v>7</v>
      </c>
      <c r="J1055" s="4">
        <f t="shared" si="90"/>
        <v>0.10861423220973784</v>
      </c>
      <c r="K1055" s="10">
        <f t="shared" si="91"/>
        <v>5.2172284644194757</v>
      </c>
    </row>
    <row r="1056" spans="1:11" ht="15" customHeight="1" x14ac:dyDescent="0.2">
      <c r="A1056" s="4">
        <v>16623</v>
      </c>
      <c r="B1056" s="4">
        <v>0</v>
      </c>
      <c r="C1056" s="4">
        <f t="shared" si="88"/>
        <v>20</v>
      </c>
      <c r="D1056" s="4">
        <v>1999</v>
      </c>
      <c r="E1056" s="9">
        <v>43769.9</v>
      </c>
      <c r="G1056" s="4">
        <v>4</v>
      </c>
      <c r="H1056" s="4">
        <v>3</v>
      </c>
      <c r="I1056" s="4">
        <f t="shared" si="89"/>
        <v>7</v>
      </c>
      <c r="J1056" s="4">
        <f t="shared" si="90"/>
        <v>0.10861423220973784</v>
      </c>
      <c r="K1056" s="10">
        <f t="shared" si="91"/>
        <v>5.2172284644194757</v>
      </c>
    </row>
    <row r="1057" spans="1:11" ht="15" customHeight="1" x14ac:dyDescent="0.2">
      <c r="A1057" s="4">
        <v>16223</v>
      </c>
      <c r="B1057" s="4">
        <v>0</v>
      </c>
      <c r="C1057" s="4">
        <f t="shared" si="88"/>
        <v>22</v>
      </c>
      <c r="D1057" s="4">
        <v>1997</v>
      </c>
      <c r="E1057" s="9">
        <v>43769.454166666699</v>
      </c>
      <c r="F1057" s="4" t="s">
        <v>398</v>
      </c>
      <c r="G1057" s="4">
        <v>4</v>
      </c>
      <c r="H1057" s="4">
        <v>3</v>
      </c>
      <c r="I1057" s="4">
        <f t="shared" si="89"/>
        <v>7</v>
      </c>
      <c r="J1057" s="4">
        <f t="shared" si="90"/>
        <v>0.10861423220973784</v>
      </c>
      <c r="K1057" s="10">
        <f t="shared" si="91"/>
        <v>5.2172284644194757</v>
      </c>
    </row>
    <row r="1058" spans="1:11" ht="15" customHeight="1" x14ac:dyDescent="0.2">
      <c r="A1058" s="4">
        <v>14917</v>
      </c>
      <c r="B1058" s="4">
        <v>0</v>
      </c>
      <c r="C1058" s="4">
        <f t="shared" si="88"/>
        <v>21</v>
      </c>
      <c r="D1058" s="4">
        <v>1998</v>
      </c>
      <c r="E1058" s="9">
        <v>43768.402777777803</v>
      </c>
      <c r="F1058" s="4" t="s">
        <v>403</v>
      </c>
      <c r="G1058" s="4">
        <v>4</v>
      </c>
      <c r="H1058" s="4">
        <v>3</v>
      </c>
      <c r="I1058" s="4">
        <f t="shared" si="89"/>
        <v>7</v>
      </c>
      <c r="J1058" s="4">
        <f t="shared" si="90"/>
        <v>0.10861423220973784</v>
      </c>
      <c r="K1058" s="10">
        <f t="shared" si="91"/>
        <v>5.2172284644194757</v>
      </c>
    </row>
    <row r="1059" spans="1:11" ht="15" customHeight="1" x14ac:dyDescent="0.2">
      <c r="A1059" s="4">
        <v>14553</v>
      </c>
      <c r="B1059" s="4">
        <v>0</v>
      </c>
      <c r="C1059" s="4">
        <f t="shared" si="88"/>
        <v>23</v>
      </c>
      <c r="D1059" s="4">
        <v>1996</v>
      </c>
      <c r="E1059" s="9">
        <v>43767.968055555597</v>
      </c>
      <c r="F1059" s="4" t="s">
        <v>406</v>
      </c>
      <c r="G1059" s="4">
        <v>4</v>
      </c>
      <c r="H1059" s="4">
        <v>3</v>
      </c>
      <c r="I1059" s="4">
        <f t="shared" si="89"/>
        <v>7</v>
      </c>
      <c r="J1059" s="4">
        <f t="shared" si="90"/>
        <v>0.10861423220973784</v>
      </c>
      <c r="K1059" s="10">
        <f t="shared" si="91"/>
        <v>5.2172284644194757</v>
      </c>
    </row>
    <row r="1060" spans="1:11" ht="15" customHeight="1" x14ac:dyDescent="0.2">
      <c r="A1060" s="4">
        <v>14812</v>
      </c>
      <c r="B1060" s="4">
        <v>0</v>
      </c>
      <c r="C1060" s="4">
        <f t="shared" si="88"/>
        <v>23</v>
      </c>
      <c r="D1060" s="4">
        <v>1996</v>
      </c>
      <c r="E1060" s="9">
        <v>43768.380555555603</v>
      </c>
      <c r="G1060" s="4">
        <v>4</v>
      </c>
      <c r="H1060" s="4">
        <v>3</v>
      </c>
      <c r="I1060" s="4">
        <f t="shared" si="89"/>
        <v>7</v>
      </c>
      <c r="J1060" s="4">
        <f t="shared" si="90"/>
        <v>0.10861423220973784</v>
      </c>
      <c r="K1060" s="10">
        <f t="shared" si="91"/>
        <v>5.2172284644194757</v>
      </c>
    </row>
    <row r="1061" spans="1:11" ht="15" customHeight="1" x14ac:dyDescent="0.2">
      <c r="A1061" s="4">
        <v>17902</v>
      </c>
      <c r="B1061" s="4">
        <v>0</v>
      </c>
      <c r="C1061" s="4">
        <f t="shared" si="88"/>
        <v>23</v>
      </c>
      <c r="D1061" s="4">
        <v>1996</v>
      </c>
      <c r="E1061" s="9">
        <v>43775.9506944444</v>
      </c>
      <c r="F1061" s="4" t="s">
        <v>415</v>
      </c>
      <c r="G1061" s="4">
        <v>5</v>
      </c>
      <c r="H1061" s="4">
        <v>2</v>
      </c>
      <c r="I1061" s="4">
        <f t="shared" si="89"/>
        <v>7</v>
      </c>
      <c r="J1061" s="4">
        <f t="shared" si="90"/>
        <v>0.10861423220973784</v>
      </c>
      <c r="K1061" s="10">
        <f t="shared" si="91"/>
        <v>5.2172284644194757</v>
      </c>
    </row>
    <row r="1062" spans="1:11" ht="15" customHeight="1" x14ac:dyDescent="0.2">
      <c r="A1062" s="4">
        <v>13767</v>
      </c>
      <c r="B1062" s="4">
        <v>0</v>
      </c>
      <c r="C1062" s="4">
        <f t="shared" si="88"/>
        <v>21</v>
      </c>
      <c r="D1062" s="4">
        <v>1998</v>
      </c>
      <c r="E1062" s="9">
        <v>43767.655555555597</v>
      </c>
      <c r="G1062" s="4">
        <v>3</v>
      </c>
      <c r="H1062" s="4">
        <v>4</v>
      </c>
      <c r="I1062" s="4">
        <f t="shared" si="89"/>
        <v>7</v>
      </c>
      <c r="J1062" s="4">
        <f t="shared" si="90"/>
        <v>0.10861423220973784</v>
      </c>
      <c r="K1062" s="10">
        <f t="shared" si="91"/>
        <v>5.2172284644194757</v>
      </c>
    </row>
    <row r="1063" spans="1:11" ht="15" customHeight="1" x14ac:dyDescent="0.2">
      <c r="A1063" s="4">
        <v>13673</v>
      </c>
      <c r="B1063" s="4">
        <v>0</v>
      </c>
      <c r="C1063" s="4">
        <f t="shared" si="88"/>
        <v>23</v>
      </c>
      <c r="D1063" s="4">
        <v>1996</v>
      </c>
      <c r="E1063" s="9">
        <v>43767.824999999997</v>
      </c>
      <c r="F1063" s="4" t="s">
        <v>423</v>
      </c>
      <c r="G1063" s="4">
        <v>4</v>
      </c>
      <c r="H1063" s="4">
        <v>3</v>
      </c>
      <c r="I1063" s="4">
        <f t="shared" si="89"/>
        <v>7</v>
      </c>
      <c r="J1063" s="4">
        <f t="shared" si="90"/>
        <v>0.10861423220973784</v>
      </c>
      <c r="K1063" s="10">
        <f t="shared" si="91"/>
        <v>5.2172284644194757</v>
      </c>
    </row>
    <row r="1064" spans="1:11" ht="15" customHeight="1" x14ac:dyDescent="0.2">
      <c r="A1064" s="4">
        <v>14416</v>
      </c>
      <c r="B1064" s="4">
        <v>0</v>
      </c>
      <c r="C1064" s="4">
        <f t="shared" si="88"/>
        <v>20</v>
      </c>
      <c r="D1064" s="4">
        <v>1999</v>
      </c>
      <c r="E1064" s="9">
        <v>43767.888888888898</v>
      </c>
      <c r="G1064" s="4">
        <v>5</v>
      </c>
      <c r="H1064" s="4">
        <v>2</v>
      </c>
      <c r="I1064" s="4">
        <f t="shared" si="89"/>
        <v>7</v>
      </c>
      <c r="J1064" s="4">
        <f t="shared" si="90"/>
        <v>0.10861423220973784</v>
      </c>
      <c r="K1064" s="10">
        <f t="shared" si="91"/>
        <v>5.2172284644194757</v>
      </c>
    </row>
    <row r="1065" spans="1:11" ht="15" customHeight="1" x14ac:dyDescent="0.2">
      <c r="A1065" s="4">
        <v>16401</v>
      </c>
      <c r="B1065" s="4">
        <v>0</v>
      </c>
      <c r="C1065" s="4">
        <f t="shared" si="88"/>
        <v>23</v>
      </c>
      <c r="D1065" s="4">
        <v>1996</v>
      </c>
      <c r="E1065" s="9">
        <v>43769.638194444502</v>
      </c>
      <c r="F1065" s="4" t="s">
        <v>378</v>
      </c>
      <c r="G1065" s="4">
        <v>4</v>
      </c>
      <c r="H1065" s="4">
        <v>3</v>
      </c>
      <c r="I1065" s="4">
        <f t="shared" si="89"/>
        <v>7</v>
      </c>
      <c r="J1065" s="4">
        <f t="shared" si="90"/>
        <v>0.10861423220973784</v>
      </c>
      <c r="K1065" s="10">
        <f t="shared" si="91"/>
        <v>5.2172284644194757</v>
      </c>
    </row>
    <row r="1066" spans="1:11" ht="15" customHeight="1" x14ac:dyDescent="0.2">
      <c r="A1066" s="4">
        <v>17045</v>
      </c>
      <c r="B1066" s="4">
        <v>0</v>
      </c>
      <c r="C1066" s="4">
        <f t="shared" si="88"/>
        <v>20</v>
      </c>
      <c r="D1066" s="4">
        <v>1999</v>
      </c>
      <c r="E1066" s="9">
        <v>43771.563888888901</v>
      </c>
      <c r="F1066" s="4" t="s">
        <v>378</v>
      </c>
      <c r="G1066" s="4">
        <v>5</v>
      </c>
      <c r="H1066" s="4">
        <v>3</v>
      </c>
      <c r="I1066" s="4">
        <f t="shared" si="89"/>
        <v>8</v>
      </c>
      <c r="J1066" s="4">
        <f t="shared" si="90"/>
        <v>0.48314606741573035</v>
      </c>
      <c r="K1066" s="10">
        <f t="shared" si="91"/>
        <v>5.9662921348314608</v>
      </c>
    </row>
    <row r="1067" spans="1:11" ht="15" customHeight="1" x14ac:dyDescent="0.2">
      <c r="A1067" s="4">
        <v>15994</v>
      </c>
      <c r="B1067" s="4">
        <v>0</v>
      </c>
      <c r="C1067" s="4">
        <f t="shared" si="88"/>
        <v>21</v>
      </c>
      <c r="D1067" s="4">
        <v>1998</v>
      </c>
      <c r="E1067" s="9">
        <v>43768.952083333301</v>
      </c>
      <c r="F1067" s="4" t="s">
        <v>396</v>
      </c>
      <c r="G1067" s="4">
        <v>4</v>
      </c>
      <c r="H1067" s="4">
        <v>4</v>
      </c>
      <c r="I1067" s="4">
        <f t="shared" si="89"/>
        <v>8</v>
      </c>
      <c r="J1067" s="4">
        <f t="shared" si="90"/>
        <v>0.48314606741573035</v>
      </c>
      <c r="K1067" s="10">
        <f t="shared" si="91"/>
        <v>5.9662921348314608</v>
      </c>
    </row>
    <row r="1068" spans="1:11" ht="15" customHeight="1" x14ac:dyDescent="0.2">
      <c r="A1068" s="4">
        <v>15269</v>
      </c>
      <c r="B1068" s="4">
        <v>0</v>
      </c>
      <c r="C1068" s="4">
        <f t="shared" si="88"/>
        <v>21</v>
      </c>
      <c r="D1068" s="4">
        <v>1998</v>
      </c>
      <c r="E1068" s="9">
        <v>43779.844444444403</v>
      </c>
      <c r="F1068" s="4" t="s">
        <v>377</v>
      </c>
      <c r="G1068" s="4">
        <v>4</v>
      </c>
      <c r="H1068" s="4">
        <v>4</v>
      </c>
      <c r="I1068" s="4">
        <f t="shared" si="89"/>
        <v>8</v>
      </c>
      <c r="J1068" s="4">
        <f t="shared" si="90"/>
        <v>0.48314606741573035</v>
      </c>
      <c r="K1068" s="10">
        <f t="shared" si="91"/>
        <v>5.9662921348314608</v>
      </c>
    </row>
    <row r="1069" spans="1:11" ht="15" customHeight="1" x14ac:dyDescent="0.2">
      <c r="A1069" s="4">
        <v>13504</v>
      </c>
      <c r="B1069" s="4">
        <v>0</v>
      </c>
      <c r="C1069" s="4">
        <f t="shared" si="88"/>
        <v>22</v>
      </c>
      <c r="D1069" s="4">
        <v>1997</v>
      </c>
      <c r="E1069" s="9">
        <v>43770.923611111102</v>
      </c>
      <c r="F1069" s="4" t="s">
        <v>359</v>
      </c>
      <c r="G1069" s="4">
        <v>4</v>
      </c>
      <c r="H1069" s="4">
        <v>4</v>
      </c>
      <c r="I1069" s="4">
        <f t="shared" si="89"/>
        <v>8</v>
      </c>
      <c r="J1069" s="4">
        <f t="shared" si="90"/>
        <v>0.48314606741573035</v>
      </c>
      <c r="K1069" s="10">
        <f t="shared" si="91"/>
        <v>5.9662921348314608</v>
      </c>
    </row>
    <row r="1070" spans="1:11" ht="15" customHeight="1" x14ac:dyDescent="0.2">
      <c r="A1070" s="4">
        <v>14168</v>
      </c>
      <c r="B1070" s="4">
        <v>0</v>
      </c>
      <c r="C1070" s="4">
        <f t="shared" si="88"/>
        <v>22</v>
      </c>
      <c r="D1070" s="4">
        <v>1997</v>
      </c>
      <c r="E1070" s="9">
        <v>43787.892361111102</v>
      </c>
      <c r="F1070" s="4" t="s">
        <v>399</v>
      </c>
      <c r="G1070" s="4">
        <v>4</v>
      </c>
      <c r="H1070" s="4">
        <v>4</v>
      </c>
      <c r="I1070" s="4">
        <f t="shared" si="89"/>
        <v>8</v>
      </c>
      <c r="J1070" s="4">
        <f t="shared" si="90"/>
        <v>0.48314606741573035</v>
      </c>
      <c r="K1070" s="10">
        <f t="shared" si="91"/>
        <v>5.9662921348314608</v>
      </c>
    </row>
    <row r="1071" spans="1:11" ht="15" customHeight="1" x14ac:dyDescent="0.2">
      <c r="A1071" s="4">
        <v>16931</v>
      </c>
      <c r="B1071" s="4">
        <v>0</v>
      </c>
      <c r="C1071" s="4">
        <f t="shared" si="88"/>
        <v>25</v>
      </c>
      <c r="D1071" s="4">
        <v>1994</v>
      </c>
      <c r="E1071" s="9">
        <v>43771.019444444399</v>
      </c>
      <c r="F1071" s="4" t="s">
        <v>359</v>
      </c>
      <c r="G1071" s="4">
        <v>4</v>
      </c>
      <c r="H1071" s="4">
        <v>4</v>
      </c>
      <c r="I1071" s="4">
        <f t="shared" si="89"/>
        <v>8</v>
      </c>
      <c r="J1071" s="4">
        <f t="shared" si="90"/>
        <v>0.48314606741573035</v>
      </c>
      <c r="K1071" s="10">
        <f t="shared" si="91"/>
        <v>5.9662921348314608</v>
      </c>
    </row>
    <row r="1072" spans="1:11" ht="15" customHeight="1" x14ac:dyDescent="0.2">
      <c r="A1072" s="4">
        <v>13845</v>
      </c>
      <c r="B1072" s="4">
        <v>0</v>
      </c>
      <c r="C1072" s="4">
        <f t="shared" si="88"/>
        <v>22</v>
      </c>
      <c r="D1072" s="4">
        <v>1997</v>
      </c>
      <c r="E1072" s="9">
        <v>43767.693749999999</v>
      </c>
      <c r="F1072" s="4" t="s">
        <v>405</v>
      </c>
      <c r="G1072" s="4">
        <v>4</v>
      </c>
      <c r="H1072" s="4">
        <v>4</v>
      </c>
      <c r="I1072" s="4">
        <f t="shared" si="89"/>
        <v>8</v>
      </c>
      <c r="J1072" s="4">
        <f t="shared" si="90"/>
        <v>0.48314606741573035</v>
      </c>
      <c r="K1072" s="10">
        <f t="shared" si="91"/>
        <v>5.9662921348314608</v>
      </c>
    </row>
    <row r="1073" spans="1:11" ht="15" customHeight="1" x14ac:dyDescent="0.2">
      <c r="A1073" s="4">
        <v>13931</v>
      </c>
      <c r="B1073" s="4">
        <v>0</v>
      </c>
      <c r="C1073" s="4">
        <f t="shared" si="88"/>
        <v>21</v>
      </c>
      <c r="D1073" s="4">
        <v>1998</v>
      </c>
      <c r="E1073" s="9">
        <v>43767.895833333299</v>
      </c>
      <c r="F1073" s="4" t="s">
        <v>409</v>
      </c>
      <c r="G1073" s="4">
        <v>5</v>
      </c>
      <c r="H1073" s="4">
        <v>3</v>
      </c>
      <c r="I1073" s="4">
        <f t="shared" si="89"/>
        <v>8</v>
      </c>
      <c r="J1073" s="4">
        <f t="shared" si="90"/>
        <v>0.48314606741573035</v>
      </c>
      <c r="K1073" s="10">
        <f t="shared" si="91"/>
        <v>5.9662921348314608</v>
      </c>
    </row>
    <row r="1074" spans="1:11" ht="15" customHeight="1" x14ac:dyDescent="0.2">
      <c r="A1074" s="4">
        <v>13990</v>
      </c>
      <c r="B1074" s="4">
        <v>0</v>
      </c>
      <c r="C1074" s="4">
        <f t="shared" si="88"/>
        <v>22</v>
      </c>
      <c r="D1074" s="4">
        <v>1997</v>
      </c>
      <c r="E1074" s="9">
        <v>43767.7409722222</v>
      </c>
      <c r="F1074" s="4" t="s">
        <v>408</v>
      </c>
      <c r="G1074" s="4">
        <v>4</v>
      </c>
      <c r="H1074" s="4">
        <v>4</v>
      </c>
      <c r="I1074" s="4">
        <f t="shared" si="89"/>
        <v>8</v>
      </c>
      <c r="J1074" s="4">
        <f t="shared" si="90"/>
        <v>0.48314606741573035</v>
      </c>
      <c r="K1074" s="10">
        <f t="shared" si="91"/>
        <v>5.9662921348314608</v>
      </c>
    </row>
    <row r="1075" spans="1:11" ht="15" customHeight="1" x14ac:dyDescent="0.2">
      <c r="A1075" s="4">
        <v>16280</v>
      </c>
      <c r="B1075" s="4">
        <v>0</v>
      </c>
      <c r="C1075" s="4">
        <f t="shared" si="88"/>
        <v>22</v>
      </c>
      <c r="D1075" s="4">
        <v>1997</v>
      </c>
      <c r="E1075" s="9">
        <v>43769.502083333296</v>
      </c>
      <c r="F1075" s="4" t="s">
        <v>412</v>
      </c>
      <c r="G1075" s="4">
        <v>4</v>
      </c>
      <c r="H1075" s="4">
        <v>4</v>
      </c>
      <c r="I1075" s="4">
        <f t="shared" si="89"/>
        <v>8</v>
      </c>
      <c r="J1075" s="4">
        <f t="shared" si="90"/>
        <v>0.48314606741573035</v>
      </c>
      <c r="K1075" s="10">
        <f t="shared" si="91"/>
        <v>5.9662921348314608</v>
      </c>
    </row>
    <row r="1076" spans="1:11" ht="15" customHeight="1" x14ac:dyDescent="0.2">
      <c r="A1076" s="4">
        <v>17061</v>
      </c>
      <c r="B1076" s="4">
        <v>0</v>
      </c>
      <c r="C1076" s="4">
        <f t="shared" si="88"/>
        <v>22</v>
      </c>
      <c r="D1076" s="4">
        <v>1997</v>
      </c>
      <c r="E1076" s="9">
        <v>43771.563888888901</v>
      </c>
      <c r="F1076" s="4" t="s">
        <v>378</v>
      </c>
      <c r="G1076" s="4">
        <v>4</v>
      </c>
      <c r="H1076" s="4">
        <v>4</v>
      </c>
      <c r="I1076" s="4">
        <f t="shared" si="89"/>
        <v>8</v>
      </c>
      <c r="J1076" s="4">
        <f t="shared" si="90"/>
        <v>0.48314606741573035</v>
      </c>
      <c r="K1076" s="10">
        <f t="shared" si="91"/>
        <v>5.9662921348314608</v>
      </c>
    </row>
    <row r="1077" spans="1:11" ht="15" customHeight="1" x14ac:dyDescent="0.2">
      <c r="A1077" s="4">
        <v>17135</v>
      </c>
      <c r="B1077" s="4">
        <v>0</v>
      </c>
      <c r="C1077" s="4">
        <f t="shared" si="88"/>
        <v>22</v>
      </c>
      <c r="D1077" s="4">
        <v>1997</v>
      </c>
      <c r="E1077" s="9">
        <v>43771.824999999997</v>
      </c>
      <c r="F1077" s="4" t="s">
        <v>413</v>
      </c>
      <c r="G1077" s="4">
        <v>4</v>
      </c>
      <c r="H1077" s="4">
        <v>4</v>
      </c>
      <c r="I1077" s="4">
        <f t="shared" si="89"/>
        <v>8</v>
      </c>
      <c r="J1077" s="4">
        <f t="shared" si="90"/>
        <v>0.48314606741573035</v>
      </c>
      <c r="K1077" s="10">
        <f t="shared" si="91"/>
        <v>5.9662921348314608</v>
      </c>
    </row>
    <row r="1078" spans="1:11" ht="15" customHeight="1" x14ac:dyDescent="0.2">
      <c r="A1078" s="4">
        <v>13887</v>
      </c>
      <c r="B1078" s="4">
        <v>0</v>
      </c>
      <c r="C1078" s="4">
        <f t="shared" si="88"/>
        <v>25</v>
      </c>
      <c r="D1078" s="4">
        <v>1994</v>
      </c>
      <c r="E1078" s="9">
        <v>43767.7097222222</v>
      </c>
      <c r="F1078" s="4" t="s">
        <v>359</v>
      </c>
      <c r="G1078" s="4">
        <v>4</v>
      </c>
      <c r="H1078" s="4">
        <v>4</v>
      </c>
      <c r="I1078" s="4">
        <f t="shared" si="89"/>
        <v>8</v>
      </c>
      <c r="J1078" s="4">
        <f t="shared" si="90"/>
        <v>0.48314606741573035</v>
      </c>
      <c r="K1078" s="10">
        <f t="shared" si="91"/>
        <v>5.9662921348314608</v>
      </c>
    </row>
    <row r="1079" spans="1:11" ht="15" customHeight="1" x14ac:dyDescent="0.2">
      <c r="A1079" s="4">
        <v>14513</v>
      </c>
      <c r="B1079" s="4">
        <v>0</v>
      </c>
      <c r="C1079" s="4">
        <f t="shared" si="88"/>
        <v>24</v>
      </c>
      <c r="D1079" s="4">
        <v>1995</v>
      </c>
      <c r="E1079" s="9">
        <v>43767.929166666698</v>
      </c>
      <c r="F1079" s="4" t="s">
        <v>378</v>
      </c>
      <c r="G1079" s="4">
        <v>4</v>
      </c>
      <c r="H1079" s="4">
        <v>4</v>
      </c>
      <c r="I1079" s="4">
        <f t="shared" si="89"/>
        <v>8</v>
      </c>
      <c r="J1079" s="4">
        <f t="shared" si="90"/>
        <v>0.48314606741573035</v>
      </c>
      <c r="K1079" s="10">
        <f t="shared" si="91"/>
        <v>5.9662921348314608</v>
      </c>
    </row>
    <row r="1080" spans="1:11" ht="15" customHeight="1" x14ac:dyDescent="0.2">
      <c r="A1080" s="4">
        <v>15805</v>
      </c>
      <c r="B1080" s="4">
        <v>0</v>
      </c>
      <c r="C1080" s="4">
        <f t="shared" si="88"/>
        <v>25</v>
      </c>
      <c r="D1080" s="4">
        <v>1994</v>
      </c>
      <c r="E1080" s="9">
        <v>43769.645833333299</v>
      </c>
      <c r="F1080" s="4" t="s">
        <v>417</v>
      </c>
      <c r="G1080" s="4">
        <v>4</v>
      </c>
      <c r="H1080" s="4">
        <v>4</v>
      </c>
      <c r="I1080" s="4">
        <f t="shared" si="89"/>
        <v>8</v>
      </c>
      <c r="J1080" s="4">
        <f t="shared" si="90"/>
        <v>0.48314606741573035</v>
      </c>
      <c r="K1080" s="10">
        <f t="shared" si="91"/>
        <v>5.9662921348314608</v>
      </c>
    </row>
    <row r="1081" spans="1:11" ht="15" customHeight="1" x14ac:dyDescent="0.2">
      <c r="A1081" s="4">
        <v>15497</v>
      </c>
      <c r="B1081" s="4">
        <v>0</v>
      </c>
      <c r="C1081" s="4">
        <f t="shared" si="88"/>
        <v>21</v>
      </c>
      <c r="D1081" s="4">
        <v>1998</v>
      </c>
      <c r="E1081" s="9">
        <v>43769.749305555597</v>
      </c>
      <c r="F1081" s="4" t="s">
        <v>418</v>
      </c>
      <c r="G1081" s="4">
        <v>4</v>
      </c>
      <c r="H1081" s="4">
        <v>4</v>
      </c>
      <c r="I1081" s="4">
        <f t="shared" si="89"/>
        <v>8</v>
      </c>
      <c r="J1081" s="4">
        <f t="shared" si="90"/>
        <v>0.48314606741573035</v>
      </c>
      <c r="K1081" s="10">
        <f t="shared" si="91"/>
        <v>5.9662921348314608</v>
      </c>
    </row>
    <row r="1082" spans="1:11" ht="15" customHeight="1" x14ac:dyDescent="0.2">
      <c r="A1082" s="4">
        <v>17527</v>
      </c>
      <c r="B1082" s="4">
        <v>0</v>
      </c>
      <c r="C1082" s="4">
        <f t="shared" si="88"/>
        <v>22</v>
      </c>
      <c r="D1082" s="4">
        <v>1997</v>
      </c>
      <c r="E1082" s="9">
        <v>43773.824999999997</v>
      </c>
      <c r="F1082" s="4" t="s">
        <v>366</v>
      </c>
      <c r="G1082" s="4">
        <v>4</v>
      </c>
      <c r="H1082" s="4">
        <v>4</v>
      </c>
      <c r="I1082" s="4">
        <f t="shared" si="89"/>
        <v>8</v>
      </c>
      <c r="J1082" s="4">
        <f t="shared" si="90"/>
        <v>0.48314606741573035</v>
      </c>
      <c r="K1082" s="10">
        <f t="shared" si="91"/>
        <v>5.9662921348314608</v>
      </c>
    </row>
    <row r="1083" spans="1:11" ht="15" customHeight="1" x14ac:dyDescent="0.2">
      <c r="A1083" s="4">
        <v>17520</v>
      </c>
      <c r="B1083" s="4">
        <v>0</v>
      </c>
      <c r="C1083" s="4">
        <f t="shared" si="88"/>
        <v>22</v>
      </c>
      <c r="D1083" s="4">
        <v>1997</v>
      </c>
      <c r="E1083" s="9">
        <v>43773.775000000001</v>
      </c>
      <c r="F1083" s="4" t="s">
        <v>359</v>
      </c>
      <c r="G1083" s="4">
        <v>4</v>
      </c>
      <c r="H1083" s="4">
        <v>4</v>
      </c>
      <c r="I1083" s="4">
        <f t="shared" si="89"/>
        <v>8</v>
      </c>
      <c r="J1083" s="4">
        <f t="shared" si="90"/>
        <v>0.48314606741573035</v>
      </c>
      <c r="K1083" s="10">
        <f t="shared" si="91"/>
        <v>5.9662921348314608</v>
      </c>
    </row>
    <row r="1084" spans="1:11" ht="15" customHeight="1" x14ac:dyDescent="0.2">
      <c r="A1084" s="4">
        <v>18406</v>
      </c>
      <c r="B1084" s="4">
        <v>0</v>
      </c>
      <c r="C1084" s="4">
        <f t="shared" si="88"/>
        <v>24</v>
      </c>
      <c r="D1084" s="4">
        <v>1995</v>
      </c>
      <c r="E1084" s="9">
        <v>43779.838888888902</v>
      </c>
      <c r="F1084" s="4" t="s">
        <v>425</v>
      </c>
      <c r="G1084" s="4">
        <v>5</v>
      </c>
      <c r="H1084" s="4">
        <v>3</v>
      </c>
      <c r="I1084" s="4">
        <f t="shared" si="89"/>
        <v>8</v>
      </c>
      <c r="J1084" s="4">
        <f t="shared" si="90"/>
        <v>0.48314606741573035</v>
      </c>
      <c r="K1084" s="10">
        <f t="shared" si="91"/>
        <v>5.9662921348314608</v>
      </c>
    </row>
    <row r="1085" spans="1:11" ht="15" customHeight="1" x14ac:dyDescent="0.2">
      <c r="A1085" s="4">
        <v>14722</v>
      </c>
      <c r="B1085" s="4">
        <v>0</v>
      </c>
      <c r="C1085" s="4">
        <f t="shared" si="88"/>
        <v>20</v>
      </c>
      <c r="D1085" s="4">
        <v>1999</v>
      </c>
      <c r="E1085" s="9">
        <v>43768.345833333296</v>
      </c>
      <c r="F1085" s="4" t="s">
        <v>378</v>
      </c>
      <c r="G1085" s="4">
        <v>5</v>
      </c>
      <c r="H1085" s="4">
        <v>3</v>
      </c>
      <c r="I1085" s="4">
        <f t="shared" si="89"/>
        <v>8</v>
      </c>
      <c r="J1085" s="4">
        <f t="shared" si="90"/>
        <v>0.48314606741573035</v>
      </c>
      <c r="K1085" s="10">
        <f t="shared" si="91"/>
        <v>5.9662921348314608</v>
      </c>
    </row>
    <row r="1086" spans="1:11" ht="15" customHeight="1" x14ac:dyDescent="0.2">
      <c r="A1086" s="4">
        <v>16804</v>
      </c>
      <c r="B1086" s="4">
        <v>0</v>
      </c>
      <c r="C1086" s="4">
        <f t="shared" si="88"/>
        <v>25</v>
      </c>
      <c r="D1086" s="4">
        <v>1994</v>
      </c>
      <c r="E1086" s="9">
        <v>43778.461111111101</v>
      </c>
      <c r="F1086" s="4" t="s">
        <v>359</v>
      </c>
      <c r="G1086" s="4">
        <v>5</v>
      </c>
      <c r="H1086" s="4">
        <v>3</v>
      </c>
      <c r="I1086" s="4">
        <f t="shared" si="89"/>
        <v>8</v>
      </c>
      <c r="J1086" s="4">
        <f t="shared" si="90"/>
        <v>0.48314606741573035</v>
      </c>
      <c r="K1086" s="10">
        <f t="shared" si="91"/>
        <v>5.9662921348314608</v>
      </c>
    </row>
    <row r="1087" spans="1:11" ht="15" customHeight="1" x14ac:dyDescent="0.2">
      <c r="A1087" s="4">
        <v>14204</v>
      </c>
      <c r="B1087" s="4">
        <v>0</v>
      </c>
      <c r="C1087" s="4">
        <f t="shared" si="88"/>
        <v>20</v>
      </c>
      <c r="D1087" s="4">
        <v>1999</v>
      </c>
      <c r="E1087" s="9">
        <v>43767.824999999997</v>
      </c>
      <c r="G1087" s="4">
        <v>4</v>
      </c>
      <c r="H1087" s="4">
        <v>4</v>
      </c>
      <c r="I1087" s="4">
        <f t="shared" si="89"/>
        <v>8</v>
      </c>
      <c r="J1087" s="4">
        <f t="shared" si="90"/>
        <v>0.48314606741573035</v>
      </c>
      <c r="K1087" s="10">
        <f t="shared" si="91"/>
        <v>5.9662921348314608</v>
      </c>
    </row>
    <row r="1088" spans="1:11" ht="15" customHeight="1" x14ac:dyDescent="0.2">
      <c r="A1088" s="4">
        <v>17167</v>
      </c>
      <c r="B1088" s="4">
        <v>0</v>
      </c>
      <c r="C1088" s="4">
        <f t="shared" si="88"/>
        <v>20</v>
      </c>
      <c r="D1088" s="4">
        <v>1999</v>
      </c>
      <c r="E1088" s="9">
        <v>43771.893750000003</v>
      </c>
      <c r="F1088" s="4" t="s">
        <v>442</v>
      </c>
      <c r="G1088" s="4">
        <v>5</v>
      </c>
      <c r="H1088" s="4">
        <v>3</v>
      </c>
      <c r="I1088" s="4">
        <f t="shared" si="89"/>
        <v>8</v>
      </c>
      <c r="J1088" s="4">
        <f t="shared" si="90"/>
        <v>0.48314606741573035</v>
      </c>
      <c r="K1088" s="10">
        <f t="shared" si="91"/>
        <v>5.9662921348314608</v>
      </c>
    </row>
    <row r="1089" spans="1:11" ht="15" customHeight="1" x14ac:dyDescent="0.2">
      <c r="A1089" s="4">
        <v>13895</v>
      </c>
      <c r="B1089" s="4">
        <v>0</v>
      </c>
      <c r="C1089" s="4">
        <f t="shared" si="88"/>
        <v>23</v>
      </c>
      <c r="D1089" s="4">
        <v>1996</v>
      </c>
      <c r="E1089" s="9">
        <v>43767.716666666704</v>
      </c>
      <c r="F1089" s="4" t="s">
        <v>359</v>
      </c>
      <c r="G1089" s="4">
        <v>4</v>
      </c>
      <c r="H1089" s="4">
        <v>5</v>
      </c>
      <c r="I1089" s="4">
        <f t="shared" si="89"/>
        <v>9</v>
      </c>
      <c r="J1089" s="4">
        <f t="shared" si="90"/>
        <v>0.85767790262172283</v>
      </c>
      <c r="K1089" s="10">
        <f t="shared" si="91"/>
        <v>6.7153558052434459</v>
      </c>
    </row>
    <row r="1090" spans="1:11" ht="15" customHeight="1" x14ac:dyDescent="0.2">
      <c r="A1090" s="4">
        <v>16604</v>
      </c>
      <c r="B1090" s="4">
        <v>0</v>
      </c>
      <c r="C1090" s="4">
        <f t="shared" si="88"/>
        <v>22</v>
      </c>
      <c r="D1090" s="4">
        <v>1997</v>
      </c>
      <c r="E1090" s="9">
        <v>43769.895833333299</v>
      </c>
      <c r="F1090" s="4" t="s">
        <v>432</v>
      </c>
      <c r="G1090" s="4">
        <v>5</v>
      </c>
      <c r="H1090" s="4">
        <v>4</v>
      </c>
      <c r="I1090" s="4">
        <f t="shared" si="89"/>
        <v>9</v>
      </c>
      <c r="J1090" s="4">
        <f t="shared" si="90"/>
        <v>0.85767790262172283</v>
      </c>
      <c r="K1090" s="10">
        <f t="shared" si="91"/>
        <v>6.7153558052434459</v>
      </c>
    </row>
    <row r="1091" spans="1:11" ht="15" customHeight="1" x14ac:dyDescent="0.2">
      <c r="A1091" s="4">
        <v>17393</v>
      </c>
      <c r="B1091" s="4">
        <v>0</v>
      </c>
      <c r="C1091" s="4">
        <f t="shared" si="88"/>
        <v>20</v>
      </c>
      <c r="D1091" s="4">
        <v>1999</v>
      </c>
      <c r="E1091" s="9">
        <v>43773.422916666699</v>
      </c>
      <c r="F1091" s="4" t="s">
        <v>436</v>
      </c>
      <c r="G1091" s="4">
        <v>4</v>
      </c>
      <c r="H1091" s="4">
        <v>5</v>
      </c>
      <c r="I1091" s="4">
        <f t="shared" si="89"/>
        <v>9</v>
      </c>
      <c r="J1091" s="4">
        <f t="shared" si="90"/>
        <v>0.85767790262172283</v>
      </c>
      <c r="K1091" s="10">
        <f t="shared" si="91"/>
        <v>6.7153558052434459</v>
      </c>
    </row>
    <row r="1092" spans="1:11" ht="15" customHeight="1" x14ac:dyDescent="0.2">
      <c r="A1092" s="4">
        <v>15437</v>
      </c>
      <c r="B1092" s="4">
        <v>0</v>
      </c>
      <c r="C1092" s="4">
        <f t="shared" si="88"/>
        <v>21</v>
      </c>
      <c r="D1092" s="4">
        <v>1998</v>
      </c>
      <c r="E1092" s="9">
        <v>43768.625694444403</v>
      </c>
      <c r="F1092" s="4" t="s">
        <v>378</v>
      </c>
      <c r="G1092" s="4">
        <v>5</v>
      </c>
      <c r="H1092" s="4">
        <v>4</v>
      </c>
      <c r="I1092" s="4">
        <f t="shared" si="89"/>
        <v>9</v>
      </c>
      <c r="J1092" s="4">
        <f t="shared" si="90"/>
        <v>0.85767790262172283</v>
      </c>
      <c r="K1092" s="10">
        <f t="shared" si="91"/>
        <v>6.7153558052434459</v>
      </c>
    </row>
    <row r="1093" spans="1:11" ht="15" customHeight="1" x14ac:dyDescent="0.2">
      <c r="A1093" s="4">
        <v>15706</v>
      </c>
      <c r="B1093" s="4">
        <v>0</v>
      </c>
      <c r="C1093" s="4">
        <f t="shared" si="88"/>
        <v>24</v>
      </c>
      <c r="D1093" s="4">
        <v>1995</v>
      </c>
      <c r="E1093" s="9">
        <v>43768.786805555603</v>
      </c>
      <c r="F1093" s="4" t="s">
        <v>441</v>
      </c>
      <c r="G1093" s="4">
        <v>4</v>
      </c>
      <c r="H1093" s="4">
        <v>5</v>
      </c>
      <c r="I1093" s="4">
        <f t="shared" si="89"/>
        <v>9</v>
      </c>
      <c r="J1093" s="4">
        <f t="shared" si="90"/>
        <v>0.85767790262172283</v>
      </c>
      <c r="K1093" s="10">
        <f t="shared" si="91"/>
        <v>6.7153558052434459</v>
      </c>
    </row>
    <row r="1094" spans="1:11" ht="15" customHeight="1" x14ac:dyDescent="0.2">
      <c r="A1094" s="4">
        <v>14817</v>
      </c>
      <c r="B1094" s="4">
        <v>0</v>
      </c>
      <c r="C1094" s="4">
        <f t="shared" si="88"/>
        <v>24</v>
      </c>
      <c r="D1094" s="4">
        <v>1995</v>
      </c>
      <c r="E1094" s="9">
        <v>43768.382638888899</v>
      </c>
      <c r="G1094" s="4">
        <v>5</v>
      </c>
      <c r="H1094" s="4">
        <v>5</v>
      </c>
      <c r="I1094" s="4">
        <f t="shared" si="89"/>
        <v>10</v>
      </c>
      <c r="J1094" s="4">
        <f t="shared" si="90"/>
        <v>1.2322097378277155</v>
      </c>
      <c r="K1094" s="10">
        <f t="shared" si="91"/>
        <v>7.464419475655431</v>
      </c>
    </row>
    <row r="1095" spans="1:11" ht="15" customHeight="1" x14ac:dyDescent="0.2">
      <c r="A1095" s="4">
        <v>13485</v>
      </c>
      <c r="B1095" s="4">
        <v>0</v>
      </c>
      <c r="C1095" s="4">
        <f t="shared" si="88"/>
        <v>23</v>
      </c>
      <c r="D1095" s="4">
        <v>1996</v>
      </c>
      <c r="E1095" s="9">
        <v>43767.465972222199</v>
      </c>
      <c r="F1095" s="4" t="s">
        <v>400</v>
      </c>
      <c r="G1095" s="4">
        <v>5</v>
      </c>
      <c r="H1095" s="4">
        <v>5</v>
      </c>
      <c r="I1095" s="4">
        <f t="shared" si="89"/>
        <v>10</v>
      </c>
      <c r="J1095" s="4">
        <f t="shared" si="90"/>
        <v>1.2322097378277155</v>
      </c>
      <c r="K1095" s="10">
        <f t="shared" si="91"/>
        <v>7.464419475655431</v>
      </c>
    </row>
    <row r="1096" spans="1:11" ht="15" customHeight="1" x14ac:dyDescent="0.2">
      <c r="A1096" s="4">
        <v>14306</v>
      </c>
      <c r="B1096" s="4">
        <v>0</v>
      </c>
      <c r="C1096" s="4">
        <f t="shared" si="88"/>
        <v>22</v>
      </c>
      <c r="D1096" s="4">
        <v>1997</v>
      </c>
      <c r="E1096" s="9">
        <v>43780.377083333296</v>
      </c>
      <c r="F1096" s="4" t="s">
        <v>378</v>
      </c>
      <c r="G1096" s="4">
        <v>5</v>
      </c>
      <c r="H1096" s="4">
        <v>5</v>
      </c>
      <c r="I1096" s="4">
        <f t="shared" si="89"/>
        <v>10</v>
      </c>
      <c r="J1096" s="4">
        <f t="shared" si="90"/>
        <v>1.2322097378277155</v>
      </c>
      <c r="K1096" s="10">
        <f t="shared" si="91"/>
        <v>7.464419475655431</v>
      </c>
    </row>
    <row r="1097" spans="1:11" ht="15" customHeight="1" x14ac:dyDescent="0.2">
      <c r="A1097" s="4">
        <v>14220</v>
      </c>
      <c r="B1097" s="4">
        <v>0</v>
      </c>
      <c r="C1097" s="4">
        <f t="shared" si="88"/>
        <v>20</v>
      </c>
      <c r="D1097" s="4">
        <v>1999</v>
      </c>
      <c r="E1097" s="9">
        <v>43767.832638888904</v>
      </c>
      <c r="F1097" s="4" t="s">
        <v>404</v>
      </c>
      <c r="G1097" s="4">
        <v>5</v>
      </c>
      <c r="H1097" s="4">
        <v>5</v>
      </c>
      <c r="I1097" s="4">
        <f t="shared" si="89"/>
        <v>10</v>
      </c>
      <c r="J1097" s="4">
        <f t="shared" si="90"/>
        <v>1.2322097378277155</v>
      </c>
      <c r="K1097" s="10">
        <f t="shared" si="91"/>
        <v>7.464419475655431</v>
      </c>
    </row>
    <row r="1098" spans="1:11" ht="15" customHeight="1" x14ac:dyDescent="0.2">
      <c r="A1098" s="4">
        <v>14984</v>
      </c>
      <c r="B1098" s="4">
        <v>0</v>
      </c>
      <c r="C1098" s="4">
        <f t="shared" si="88"/>
        <v>20</v>
      </c>
      <c r="D1098" s="4">
        <v>1999</v>
      </c>
      <c r="E1098" s="9">
        <v>43773.511805555601</v>
      </c>
      <c r="G1098" s="4">
        <v>5</v>
      </c>
      <c r="H1098" s="4">
        <v>5</v>
      </c>
      <c r="I1098" s="4">
        <f t="shared" si="89"/>
        <v>10</v>
      </c>
      <c r="J1098" s="4">
        <f t="shared" si="90"/>
        <v>1.2322097378277155</v>
      </c>
      <c r="K1098" s="10">
        <f t="shared" si="91"/>
        <v>7.464419475655431</v>
      </c>
    </row>
    <row r="1099" spans="1:11" ht="15" customHeight="1" x14ac:dyDescent="0.2">
      <c r="A1099" s="4">
        <v>16200</v>
      </c>
      <c r="B1099" s="4">
        <v>0</v>
      </c>
      <c r="C1099" s="4">
        <f t="shared" si="88"/>
        <v>23</v>
      </c>
      <c r="D1099" s="4">
        <v>1996</v>
      </c>
      <c r="E1099" s="9">
        <v>43769.466666666704</v>
      </c>
      <c r="G1099" s="4">
        <v>5</v>
      </c>
      <c r="H1099" s="4">
        <v>5</v>
      </c>
      <c r="I1099" s="4">
        <f t="shared" si="89"/>
        <v>10</v>
      </c>
      <c r="J1099" s="4">
        <f t="shared" si="90"/>
        <v>1.2322097378277155</v>
      </c>
      <c r="K1099" s="10">
        <f t="shared" si="91"/>
        <v>7.464419475655431</v>
      </c>
    </row>
    <row r="1100" spans="1:11" ht="15" customHeight="1" x14ac:dyDescent="0.2">
      <c r="A1100" s="4">
        <v>16503</v>
      </c>
      <c r="B1100" s="4">
        <v>0</v>
      </c>
      <c r="C1100" s="4">
        <f t="shared" si="88"/>
        <v>23</v>
      </c>
      <c r="D1100" s="4">
        <v>1996</v>
      </c>
      <c r="E1100" s="9">
        <v>43769.775694444397</v>
      </c>
      <c r="F1100" s="4" t="s">
        <v>414</v>
      </c>
      <c r="G1100" s="4">
        <v>5</v>
      </c>
      <c r="H1100" s="4">
        <v>5</v>
      </c>
      <c r="I1100" s="4">
        <f t="shared" si="89"/>
        <v>10</v>
      </c>
      <c r="J1100" s="4">
        <f t="shared" si="90"/>
        <v>1.2322097378277155</v>
      </c>
      <c r="K1100" s="10">
        <f t="shared" si="91"/>
        <v>7.464419475655431</v>
      </c>
    </row>
    <row r="1101" spans="1:11" ht="15" customHeight="1" x14ac:dyDescent="0.2">
      <c r="A1101" s="4">
        <v>13970</v>
      </c>
      <c r="B1101" s="4">
        <v>0</v>
      </c>
      <c r="C1101" s="4">
        <f t="shared" si="88"/>
        <v>23</v>
      </c>
      <c r="D1101" s="4">
        <v>1996</v>
      </c>
      <c r="E1101" s="9">
        <v>43780.847916666702</v>
      </c>
      <c r="F1101" s="4" t="s">
        <v>361</v>
      </c>
      <c r="G1101" s="4">
        <v>5</v>
      </c>
      <c r="H1101" s="4">
        <v>5</v>
      </c>
      <c r="I1101" s="4">
        <f t="shared" si="89"/>
        <v>10</v>
      </c>
      <c r="J1101" s="4">
        <f t="shared" si="90"/>
        <v>1.2322097378277155</v>
      </c>
      <c r="K1101" s="10">
        <f t="shared" si="91"/>
        <v>7.464419475655431</v>
      </c>
    </row>
    <row r="1102" spans="1:11" ht="15" customHeight="1" x14ac:dyDescent="0.2">
      <c r="A1102" s="4">
        <v>16023</v>
      </c>
      <c r="B1102" s="4">
        <v>0</v>
      </c>
      <c r="C1102" s="4">
        <f t="shared" si="88"/>
        <v>21</v>
      </c>
      <c r="D1102" s="4">
        <v>1998</v>
      </c>
      <c r="E1102" s="9">
        <v>43768.970138888901</v>
      </c>
      <c r="F1102" s="4" t="s">
        <v>359</v>
      </c>
      <c r="G1102" s="4">
        <v>5</v>
      </c>
      <c r="H1102" s="4">
        <v>5</v>
      </c>
      <c r="I1102" s="4">
        <f t="shared" si="89"/>
        <v>10</v>
      </c>
      <c r="J1102" s="4">
        <f t="shared" si="90"/>
        <v>1.2322097378277155</v>
      </c>
      <c r="K1102" s="10">
        <f t="shared" si="91"/>
        <v>7.464419475655431</v>
      </c>
    </row>
    <row r="1103" spans="1:11" ht="15" customHeight="1" x14ac:dyDescent="0.2">
      <c r="A1103" s="4">
        <v>16170</v>
      </c>
      <c r="B1103" s="4">
        <v>0</v>
      </c>
      <c r="C1103" s="4">
        <f t="shared" si="88"/>
        <v>22</v>
      </c>
      <c r="D1103" s="4">
        <v>1997</v>
      </c>
      <c r="E1103" s="9">
        <v>43769.417361111096</v>
      </c>
      <c r="F1103" s="4" t="s">
        <v>422</v>
      </c>
      <c r="G1103" s="4">
        <v>5</v>
      </c>
      <c r="H1103" s="4">
        <v>5</v>
      </c>
      <c r="I1103" s="4">
        <f t="shared" si="89"/>
        <v>10</v>
      </c>
      <c r="J1103" s="4">
        <f t="shared" si="90"/>
        <v>1.2322097378277155</v>
      </c>
      <c r="K1103" s="10">
        <f t="shared" si="91"/>
        <v>7.464419475655431</v>
      </c>
    </row>
    <row r="1104" spans="1:11" ht="15" customHeight="1" x14ac:dyDescent="0.2">
      <c r="A1104" s="4">
        <v>15266</v>
      </c>
      <c r="B1104" s="4">
        <v>0</v>
      </c>
      <c r="C1104" s="4">
        <f t="shared" si="88"/>
        <v>24</v>
      </c>
      <c r="D1104" s="4">
        <v>1995</v>
      </c>
      <c r="E1104" s="9">
        <v>43768.552777777797</v>
      </c>
      <c r="G1104" s="4">
        <v>5</v>
      </c>
      <c r="H1104" s="4">
        <v>5</v>
      </c>
      <c r="I1104" s="4">
        <f t="shared" si="89"/>
        <v>10</v>
      </c>
      <c r="J1104" s="4">
        <f t="shared" si="90"/>
        <v>1.2322097378277155</v>
      </c>
      <c r="K1104" s="10">
        <f t="shared" si="91"/>
        <v>7.464419475655431</v>
      </c>
    </row>
    <row r="1105" spans="1:11" ht="15" customHeight="1" x14ac:dyDescent="0.2">
      <c r="A1105" s="4">
        <v>13950</v>
      </c>
      <c r="B1105" s="4">
        <v>0</v>
      </c>
      <c r="C1105" s="4">
        <f t="shared" si="88"/>
        <v>25</v>
      </c>
      <c r="D1105" s="4">
        <v>1994</v>
      </c>
      <c r="E1105" s="9">
        <v>43767.7277777778</v>
      </c>
      <c r="F1105" s="4" t="s">
        <v>359</v>
      </c>
      <c r="G1105" s="4">
        <v>5</v>
      </c>
      <c r="H1105" s="4">
        <v>5</v>
      </c>
      <c r="I1105" s="4">
        <f t="shared" si="89"/>
        <v>10</v>
      </c>
      <c r="J1105" s="4">
        <f t="shared" si="90"/>
        <v>1.2322097378277155</v>
      </c>
      <c r="K1105" s="10">
        <f t="shared" si="91"/>
        <v>7.464419475655431</v>
      </c>
    </row>
    <row r="1106" spans="1:11" ht="15" customHeight="1" x14ac:dyDescent="0.2">
      <c r="A1106" s="4">
        <v>17480</v>
      </c>
      <c r="B1106" s="4">
        <v>0</v>
      </c>
      <c r="C1106" s="4">
        <f t="shared" si="88"/>
        <v>23</v>
      </c>
      <c r="D1106" s="4">
        <v>1996</v>
      </c>
      <c r="E1106" s="9">
        <v>43773.588194444397</v>
      </c>
      <c r="F1106" s="4" t="s">
        <v>427</v>
      </c>
      <c r="G1106" s="4">
        <v>5</v>
      </c>
      <c r="H1106" s="4">
        <v>5</v>
      </c>
      <c r="I1106" s="4">
        <f t="shared" si="89"/>
        <v>10</v>
      </c>
      <c r="J1106" s="4">
        <f t="shared" si="90"/>
        <v>1.2322097378277155</v>
      </c>
      <c r="K1106" s="10">
        <f t="shared" si="91"/>
        <v>7.464419475655431</v>
      </c>
    </row>
    <row r="1107" spans="1:11" ht="15" customHeight="1" x14ac:dyDescent="0.2">
      <c r="A1107" s="4">
        <v>15915</v>
      </c>
      <c r="B1107" s="4">
        <v>0</v>
      </c>
      <c r="C1107" s="4">
        <f t="shared" si="88"/>
        <v>25</v>
      </c>
      <c r="D1107" s="4">
        <v>1994</v>
      </c>
      <c r="E1107" s="9">
        <v>43768.931250000001</v>
      </c>
      <c r="F1107" s="4" t="s">
        <v>428</v>
      </c>
      <c r="G1107" s="4">
        <v>5</v>
      </c>
      <c r="H1107" s="4">
        <v>5</v>
      </c>
      <c r="I1107" s="4">
        <f t="shared" si="89"/>
        <v>10</v>
      </c>
      <c r="J1107" s="4">
        <f t="shared" si="90"/>
        <v>1.2322097378277155</v>
      </c>
      <c r="K1107" s="10">
        <f t="shared" si="91"/>
        <v>7.464419475655431</v>
      </c>
    </row>
    <row r="1108" spans="1:11" ht="15" customHeight="1" x14ac:dyDescent="0.2">
      <c r="A1108" s="4">
        <v>14677</v>
      </c>
      <c r="B1108" s="4">
        <v>0</v>
      </c>
      <c r="C1108" s="4">
        <f t="shared" si="88"/>
        <v>20</v>
      </c>
      <c r="D1108" s="4">
        <v>1999</v>
      </c>
      <c r="E1108" s="9">
        <v>43768.301388888904</v>
      </c>
      <c r="G1108" s="4">
        <v>5</v>
      </c>
      <c r="H1108" s="4">
        <v>5</v>
      </c>
      <c r="I1108" s="4">
        <f t="shared" si="89"/>
        <v>10</v>
      </c>
      <c r="J1108" s="4">
        <f t="shared" si="90"/>
        <v>1.2322097378277155</v>
      </c>
      <c r="K1108" s="10">
        <f t="shared" si="91"/>
        <v>7.464419475655431</v>
      </c>
    </row>
    <row r="1109" spans="1:11" ht="15" customHeight="1" x14ac:dyDescent="0.2">
      <c r="A1109" s="4">
        <v>17992</v>
      </c>
      <c r="B1109" s="4">
        <v>0</v>
      </c>
      <c r="C1109" s="4">
        <f t="shared" si="88"/>
        <v>20</v>
      </c>
      <c r="D1109" s="4">
        <v>1999</v>
      </c>
      <c r="E1109" s="9">
        <v>43776.586111111101</v>
      </c>
      <c r="F1109" s="4" t="s">
        <v>429</v>
      </c>
      <c r="G1109" s="4">
        <v>5</v>
      </c>
      <c r="H1109" s="4">
        <v>5</v>
      </c>
      <c r="I1109" s="4">
        <f t="shared" si="89"/>
        <v>10</v>
      </c>
      <c r="J1109" s="4">
        <f t="shared" si="90"/>
        <v>1.2322097378277155</v>
      </c>
      <c r="K1109" s="10">
        <f t="shared" si="91"/>
        <v>7.464419475655431</v>
      </c>
    </row>
    <row r="1110" spans="1:11" ht="15" customHeight="1" x14ac:dyDescent="0.2">
      <c r="A1110" s="4">
        <v>18152</v>
      </c>
      <c r="B1110" s="4">
        <v>0</v>
      </c>
      <c r="C1110" s="4">
        <f t="shared" si="88"/>
        <v>21</v>
      </c>
      <c r="D1110" s="4">
        <v>1998</v>
      </c>
      <c r="E1110" s="9">
        <v>43777.820833333302</v>
      </c>
      <c r="F1110" s="4" t="s">
        <v>433</v>
      </c>
      <c r="G1110" s="4">
        <v>5</v>
      </c>
      <c r="H1110" s="4">
        <v>5</v>
      </c>
      <c r="I1110" s="4">
        <f t="shared" si="89"/>
        <v>10</v>
      </c>
      <c r="J1110" s="4">
        <f t="shared" si="90"/>
        <v>1.2322097378277155</v>
      </c>
      <c r="K1110" s="10">
        <f t="shared" si="91"/>
        <v>7.464419475655431</v>
      </c>
    </row>
    <row r="1111" spans="1:11" ht="15" customHeight="1" x14ac:dyDescent="0.2">
      <c r="A1111" s="4">
        <v>14269</v>
      </c>
      <c r="B1111" s="4">
        <v>0</v>
      </c>
      <c r="C1111" s="4">
        <f t="shared" si="88"/>
        <v>21</v>
      </c>
      <c r="D1111" s="4">
        <v>1998</v>
      </c>
      <c r="E1111" s="9">
        <v>43767.993750000001</v>
      </c>
      <c r="F1111" s="4" t="s">
        <v>435</v>
      </c>
      <c r="G1111" s="4">
        <v>5</v>
      </c>
      <c r="H1111" s="4">
        <v>5</v>
      </c>
      <c r="I1111" s="4">
        <f t="shared" si="89"/>
        <v>10</v>
      </c>
      <c r="J1111" s="4">
        <f t="shared" si="90"/>
        <v>1.2322097378277155</v>
      </c>
      <c r="K1111" s="10">
        <f t="shared" si="91"/>
        <v>7.464419475655431</v>
      </c>
    </row>
    <row r="1112" spans="1:11" ht="15" customHeight="1" x14ac:dyDescent="0.2">
      <c r="A1112" s="4">
        <v>13455</v>
      </c>
      <c r="B1112" s="4">
        <v>0</v>
      </c>
      <c r="C1112" s="4">
        <f t="shared" si="88"/>
        <v>22</v>
      </c>
      <c r="D1112" s="4">
        <v>1997</v>
      </c>
      <c r="E1112" s="9">
        <v>43767.439583333296</v>
      </c>
      <c r="G1112" s="4">
        <v>5</v>
      </c>
      <c r="H1112" s="4">
        <v>5</v>
      </c>
      <c r="I1112" s="4">
        <f t="shared" si="89"/>
        <v>10</v>
      </c>
      <c r="J1112" s="4">
        <f t="shared" si="90"/>
        <v>1.2322097378277155</v>
      </c>
      <c r="K1112" s="10">
        <f t="shared" si="91"/>
        <v>7.464419475655431</v>
      </c>
    </row>
    <row r="1113" spans="1:11" ht="15" customHeight="1" x14ac:dyDescent="0.2">
      <c r="A1113" s="4">
        <v>17152</v>
      </c>
      <c r="B1113" s="4">
        <v>0</v>
      </c>
      <c r="C1113" s="4">
        <f t="shared" si="88"/>
        <v>23</v>
      </c>
      <c r="D1113" s="4">
        <v>1996</v>
      </c>
      <c r="E1113" s="9">
        <v>43771.845833333296</v>
      </c>
      <c r="G1113" s="4">
        <v>5</v>
      </c>
      <c r="H1113" s="4">
        <v>5</v>
      </c>
      <c r="I1113" s="4">
        <f t="shared" si="89"/>
        <v>10</v>
      </c>
      <c r="J1113" s="4">
        <f t="shared" si="90"/>
        <v>1.2322097378277155</v>
      </c>
      <c r="K1113" s="10">
        <f t="shared" si="91"/>
        <v>7.464419475655431</v>
      </c>
    </row>
    <row r="1114" spans="1:11" ht="15" customHeight="1" x14ac:dyDescent="0.2">
      <c r="A1114" s="4">
        <v>15791</v>
      </c>
      <c r="B1114" s="4">
        <v>0</v>
      </c>
      <c r="C1114" s="4">
        <f t="shared" si="88"/>
        <v>22</v>
      </c>
      <c r="D1114" s="4">
        <v>1997</v>
      </c>
      <c r="E1114" s="9">
        <v>43768.868750000001</v>
      </c>
      <c r="F1114" s="4" t="s">
        <v>437</v>
      </c>
      <c r="G1114" s="4">
        <v>5</v>
      </c>
      <c r="H1114" s="4">
        <v>5</v>
      </c>
      <c r="I1114" s="4">
        <f t="shared" si="89"/>
        <v>10</v>
      </c>
      <c r="J1114" s="4">
        <f t="shared" si="90"/>
        <v>1.2322097378277155</v>
      </c>
      <c r="K1114" s="10">
        <f t="shared" si="91"/>
        <v>7.464419475655431</v>
      </c>
    </row>
    <row r="1115" spans="1:11" ht="15" customHeight="1" x14ac:dyDescent="0.2">
      <c r="A1115" s="4">
        <v>18423</v>
      </c>
      <c r="B1115" s="4">
        <v>0</v>
      </c>
      <c r="C1115" s="4">
        <f t="shared" si="88"/>
        <v>25</v>
      </c>
      <c r="D1115" s="4">
        <v>1994</v>
      </c>
      <c r="E1115" s="9">
        <v>43779.866666666698</v>
      </c>
      <c r="F1115" s="4" t="s">
        <v>377</v>
      </c>
      <c r="G1115" s="4">
        <v>5</v>
      </c>
      <c r="H1115" s="4">
        <v>5</v>
      </c>
      <c r="I1115" s="4">
        <f t="shared" si="89"/>
        <v>10</v>
      </c>
      <c r="J1115" s="4">
        <f t="shared" si="90"/>
        <v>1.2322097378277155</v>
      </c>
      <c r="K1115" s="10">
        <f t="shared" si="91"/>
        <v>7.464419475655431</v>
      </c>
    </row>
    <row r="1116" spans="1:11" ht="15" customHeight="1" x14ac:dyDescent="0.2">
      <c r="A1116" s="4">
        <v>15966</v>
      </c>
      <c r="B1116" s="4">
        <v>0</v>
      </c>
      <c r="C1116" s="4">
        <f t="shared" si="88"/>
        <v>21</v>
      </c>
      <c r="D1116" s="4">
        <v>1998</v>
      </c>
      <c r="E1116" s="9">
        <v>43768.9152777778</v>
      </c>
      <c r="F1116" s="4" t="s">
        <v>438</v>
      </c>
      <c r="G1116" s="4">
        <v>5</v>
      </c>
      <c r="H1116" s="4">
        <v>5</v>
      </c>
      <c r="I1116" s="4">
        <f t="shared" si="89"/>
        <v>10</v>
      </c>
      <c r="J1116" s="4">
        <f t="shared" si="90"/>
        <v>1.2322097378277155</v>
      </c>
      <c r="K1116" s="10">
        <f t="shared" si="91"/>
        <v>7.464419475655431</v>
      </c>
    </row>
    <row r="1117" spans="1:11" ht="15" customHeight="1" x14ac:dyDescent="0.2">
      <c r="A1117" s="4">
        <v>14756</v>
      </c>
      <c r="B1117" s="4">
        <v>0</v>
      </c>
      <c r="C1117" s="4">
        <f t="shared" ref="C1117:C1128" si="92">(2019-D1117)</f>
        <v>22</v>
      </c>
      <c r="D1117" s="4">
        <v>1997</v>
      </c>
      <c r="E1117" s="9">
        <v>43768.357638888898</v>
      </c>
      <c r="F1117" s="4" t="s">
        <v>439</v>
      </c>
      <c r="G1117" s="4">
        <v>5</v>
      </c>
      <c r="H1117" s="4">
        <v>5</v>
      </c>
      <c r="I1117" s="4">
        <f t="shared" ref="I1117:I1128" si="93">SUM(G1117:H1117)</f>
        <v>10</v>
      </c>
      <c r="J1117" s="4">
        <f t="shared" ref="J1117:J1128" si="94">(I1117-6.71)/2.67</f>
        <v>1.2322097378277155</v>
      </c>
      <c r="K1117" s="10">
        <f t="shared" ref="K1117:K1128" si="95">(J1117*2)+5</f>
        <v>7.464419475655431</v>
      </c>
    </row>
    <row r="1118" spans="1:11" ht="15" customHeight="1" x14ac:dyDescent="0.2">
      <c r="A1118" s="4">
        <v>14997</v>
      </c>
      <c r="B1118" s="4">
        <v>0</v>
      </c>
      <c r="C1118" s="4">
        <f t="shared" si="92"/>
        <v>22</v>
      </c>
      <c r="D1118" s="4">
        <v>1997</v>
      </c>
      <c r="E1118" s="9">
        <v>43768.429861111101</v>
      </c>
      <c r="G1118" s="4">
        <v>5</v>
      </c>
      <c r="H1118" s="4">
        <v>5</v>
      </c>
      <c r="I1118" s="4">
        <f t="shared" si="93"/>
        <v>10</v>
      </c>
      <c r="J1118" s="4">
        <f t="shared" si="94"/>
        <v>1.2322097378277155</v>
      </c>
      <c r="K1118" s="10">
        <f t="shared" si="95"/>
        <v>7.464419475655431</v>
      </c>
    </row>
    <row r="1119" spans="1:11" ht="15" customHeight="1" x14ac:dyDescent="0.2">
      <c r="A1119" s="4">
        <v>17765</v>
      </c>
      <c r="B1119" s="4">
        <v>0</v>
      </c>
      <c r="C1119" s="4">
        <f t="shared" si="92"/>
        <v>22</v>
      </c>
      <c r="D1119" s="4">
        <v>1997</v>
      </c>
      <c r="E1119" s="9">
        <v>43775.468055555597</v>
      </c>
      <c r="F1119" s="4" t="s">
        <v>440</v>
      </c>
      <c r="G1119" s="4">
        <v>5</v>
      </c>
      <c r="H1119" s="4">
        <v>5</v>
      </c>
      <c r="I1119" s="4">
        <f t="shared" si="93"/>
        <v>10</v>
      </c>
      <c r="J1119" s="4">
        <f t="shared" si="94"/>
        <v>1.2322097378277155</v>
      </c>
      <c r="K1119" s="10">
        <f t="shared" si="95"/>
        <v>7.464419475655431</v>
      </c>
    </row>
    <row r="1120" spans="1:11" ht="15" customHeight="1" x14ac:dyDescent="0.2">
      <c r="A1120" s="4">
        <v>14400</v>
      </c>
      <c r="B1120" s="4">
        <v>0</v>
      </c>
      <c r="C1120" s="4">
        <f t="shared" si="92"/>
        <v>25</v>
      </c>
      <c r="D1120" s="4">
        <v>1994</v>
      </c>
      <c r="E1120" s="9">
        <v>43767.885416666701</v>
      </c>
      <c r="F1120" s="4" t="s">
        <v>374</v>
      </c>
      <c r="G1120" s="4">
        <v>5</v>
      </c>
      <c r="H1120" s="4">
        <v>5</v>
      </c>
      <c r="I1120" s="4">
        <f t="shared" si="93"/>
        <v>10</v>
      </c>
      <c r="J1120" s="4">
        <f t="shared" si="94"/>
        <v>1.2322097378277155</v>
      </c>
      <c r="K1120" s="10">
        <f t="shared" si="95"/>
        <v>7.464419475655431</v>
      </c>
    </row>
    <row r="1121" spans="1:13" ht="15" customHeight="1" x14ac:dyDescent="0.2">
      <c r="A1121" s="4">
        <v>14626</v>
      </c>
      <c r="B1121" s="4">
        <v>0</v>
      </c>
      <c r="C1121" s="4">
        <f t="shared" si="92"/>
        <v>22</v>
      </c>
      <c r="D1121" s="4">
        <v>1997</v>
      </c>
      <c r="E1121" s="9">
        <v>43768.056944444397</v>
      </c>
      <c r="G1121" s="4">
        <v>5</v>
      </c>
      <c r="H1121" s="4">
        <v>5</v>
      </c>
      <c r="I1121" s="4">
        <f t="shared" si="93"/>
        <v>10</v>
      </c>
      <c r="J1121" s="4">
        <f t="shared" si="94"/>
        <v>1.2322097378277155</v>
      </c>
      <c r="K1121" s="10">
        <f t="shared" si="95"/>
        <v>7.464419475655431</v>
      </c>
    </row>
    <row r="1122" spans="1:13" ht="15" customHeight="1" x14ac:dyDescent="0.2">
      <c r="A1122" s="4">
        <v>14030</v>
      </c>
      <c r="B1122" s="4">
        <v>0</v>
      </c>
      <c r="C1122" s="4">
        <f t="shared" si="92"/>
        <v>25</v>
      </c>
      <c r="D1122" s="4">
        <v>1994</v>
      </c>
      <c r="E1122" s="9">
        <v>43768.348611111098</v>
      </c>
      <c r="F1122" s="4" t="s">
        <v>378</v>
      </c>
      <c r="G1122" s="4">
        <v>5</v>
      </c>
      <c r="H1122" s="4">
        <v>5</v>
      </c>
      <c r="I1122" s="4">
        <f t="shared" si="93"/>
        <v>10</v>
      </c>
      <c r="J1122" s="4">
        <f t="shared" si="94"/>
        <v>1.2322097378277155</v>
      </c>
      <c r="K1122" s="10">
        <f t="shared" si="95"/>
        <v>7.464419475655431</v>
      </c>
    </row>
    <row r="1123" spans="1:13" ht="15" customHeight="1" x14ac:dyDescent="0.2">
      <c r="A1123" s="4">
        <v>18390</v>
      </c>
      <c r="B1123" s="4">
        <v>0</v>
      </c>
      <c r="C1123" s="4">
        <f t="shared" si="92"/>
        <v>22</v>
      </c>
      <c r="D1123" s="4">
        <v>1997</v>
      </c>
      <c r="E1123" s="9">
        <v>43779.8</v>
      </c>
      <c r="F1123" s="4" t="s">
        <v>378</v>
      </c>
      <c r="G1123" s="4">
        <v>5</v>
      </c>
      <c r="H1123" s="4">
        <v>5</v>
      </c>
      <c r="I1123" s="4">
        <f t="shared" si="93"/>
        <v>10</v>
      </c>
      <c r="J1123" s="4">
        <f t="shared" si="94"/>
        <v>1.2322097378277155</v>
      </c>
      <c r="K1123" s="10">
        <f t="shared" si="95"/>
        <v>7.464419475655431</v>
      </c>
    </row>
    <row r="1124" spans="1:13" ht="15" customHeight="1" x14ac:dyDescent="0.2">
      <c r="A1124" s="4">
        <v>17889</v>
      </c>
      <c r="B1124" s="4">
        <v>0</v>
      </c>
      <c r="C1124" s="4">
        <f t="shared" si="92"/>
        <v>23</v>
      </c>
      <c r="D1124" s="4">
        <v>1996</v>
      </c>
      <c r="E1124" s="9">
        <v>43775.824999999997</v>
      </c>
      <c r="F1124" s="4" t="s">
        <v>443</v>
      </c>
      <c r="G1124" s="4">
        <v>5</v>
      </c>
      <c r="H1124" s="4">
        <v>5</v>
      </c>
      <c r="I1124" s="4">
        <f t="shared" si="93"/>
        <v>10</v>
      </c>
      <c r="J1124" s="4">
        <f t="shared" si="94"/>
        <v>1.2322097378277155</v>
      </c>
      <c r="K1124" s="10">
        <f t="shared" si="95"/>
        <v>7.464419475655431</v>
      </c>
    </row>
    <row r="1125" spans="1:13" ht="15" customHeight="1" x14ac:dyDescent="0.2">
      <c r="A1125" s="4">
        <v>14895</v>
      </c>
      <c r="B1125" s="4">
        <v>0</v>
      </c>
      <c r="C1125" s="4">
        <f t="shared" si="92"/>
        <v>24</v>
      </c>
      <c r="D1125" s="4">
        <v>1995</v>
      </c>
      <c r="E1125" s="9">
        <v>43768.706944444399</v>
      </c>
      <c r="F1125" s="4" t="s">
        <v>377</v>
      </c>
      <c r="G1125" s="4">
        <v>5</v>
      </c>
      <c r="H1125" s="4">
        <v>5</v>
      </c>
      <c r="I1125" s="4">
        <f t="shared" si="93"/>
        <v>10</v>
      </c>
      <c r="J1125" s="4">
        <f t="shared" si="94"/>
        <v>1.2322097378277155</v>
      </c>
      <c r="K1125" s="10">
        <f t="shared" si="95"/>
        <v>7.464419475655431</v>
      </c>
    </row>
    <row r="1126" spans="1:13" ht="15" customHeight="1" x14ac:dyDescent="0.2">
      <c r="A1126" s="4">
        <v>13531</v>
      </c>
      <c r="B1126" s="4">
        <v>0</v>
      </c>
      <c r="C1126" s="4">
        <f t="shared" si="92"/>
        <v>22</v>
      </c>
      <c r="D1126" s="4">
        <v>1997</v>
      </c>
      <c r="E1126" s="9">
        <v>43767.511805555601</v>
      </c>
      <c r="F1126" s="4" t="s">
        <v>378</v>
      </c>
      <c r="G1126" s="4">
        <v>5</v>
      </c>
      <c r="H1126" s="4">
        <v>5</v>
      </c>
      <c r="I1126" s="4">
        <f t="shared" si="93"/>
        <v>10</v>
      </c>
      <c r="J1126" s="4">
        <f t="shared" si="94"/>
        <v>1.2322097378277155</v>
      </c>
      <c r="K1126" s="10">
        <f t="shared" si="95"/>
        <v>7.464419475655431</v>
      </c>
    </row>
    <row r="1127" spans="1:13" ht="15" customHeight="1" x14ac:dyDescent="0.2">
      <c r="A1127" s="4">
        <v>14052</v>
      </c>
      <c r="B1127" s="4">
        <v>0</v>
      </c>
      <c r="C1127" s="4">
        <f t="shared" si="92"/>
        <v>22</v>
      </c>
      <c r="D1127" s="4">
        <v>1997</v>
      </c>
      <c r="E1127" s="9">
        <v>43767.766666666699</v>
      </c>
      <c r="F1127" s="4" t="s">
        <v>377</v>
      </c>
      <c r="G1127" s="4">
        <v>5</v>
      </c>
      <c r="H1127" s="4">
        <v>5</v>
      </c>
      <c r="I1127" s="4">
        <f t="shared" si="93"/>
        <v>10</v>
      </c>
      <c r="J1127" s="4">
        <f t="shared" si="94"/>
        <v>1.2322097378277155</v>
      </c>
      <c r="K1127" s="10">
        <f t="shared" si="95"/>
        <v>7.464419475655431</v>
      </c>
    </row>
    <row r="1128" spans="1:13" ht="15" customHeight="1" x14ac:dyDescent="0.2">
      <c r="A1128" s="4">
        <v>17679</v>
      </c>
      <c r="B1128" s="4">
        <v>0</v>
      </c>
      <c r="C1128" s="4">
        <f t="shared" si="92"/>
        <v>22</v>
      </c>
      <c r="D1128" s="4">
        <v>1997</v>
      </c>
      <c r="E1128" s="9">
        <v>43774.845138888901</v>
      </c>
      <c r="F1128" s="4" t="s">
        <v>378</v>
      </c>
      <c r="G1128" s="4">
        <v>5</v>
      </c>
      <c r="H1128" s="4">
        <v>5</v>
      </c>
      <c r="I1128" s="4">
        <f t="shared" si="93"/>
        <v>10</v>
      </c>
      <c r="J1128" s="4">
        <f t="shared" si="94"/>
        <v>1.2322097378277155</v>
      </c>
      <c r="K1128" s="10">
        <f t="shared" si="95"/>
        <v>7.464419475655431</v>
      </c>
    </row>
    <row r="1130" spans="1:13" ht="15" customHeight="1" x14ac:dyDescent="0.2">
      <c r="A1130" s="3" t="s">
        <v>444</v>
      </c>
      <c r="B1130" s="3"/>
      <c r="C1130" s="3"/>
      <c r="D1130" s="3"/>
      <c r="E1130" s="20"/>
      <c r="F1130" s="3"/>
      <c r="G1130" s="3"/>
      <c r="H1130" s="3"/>
      <c r="I1130" s="31" t="s">
        <v>353</v>
      </c>
      <c r="J1130" s="31" t="s">
        <v>562</v>
      </c>
      <c r="K1130" s="31" t="s">
        <v>229</v>
      </c>
      <c r="M1130" s="12"/>
    </row>
    <row r="1131" spans="1:13" ht="15" customHeight="1" x14ac:dyDescent="0.2">
      <c r="A1131" s="4">
        <v>15693</v>
      </c>
      <c r="B1131" s="4">
        <v>0</v>
      </c>
      <c r="C1131" s="4">
        <f t="shared" ref="C1131:C1194" si="96">(2019-D1131)</f>
        <v>41</v>
      </c>
      <c r="D1131" s="4">
        <v>1978</v>
      </c>
      <c r="E1131" s="9">
        <v>43768.788888888899</v>
      </c>
      <c r="F1131" s="4" t="s">
        <v>359</v>
      </c>
      <c r="G1131" s="4">
        <v>1</v>
      </c>
      <c r="H1131" s="4">
        <v>1</v>
      </c>
      <c r="I1131" s="4">
        <f t="shared" ref="I1131:I1194" si="97">SUM(G1131:H1131)</f>
        <v>2</v>
      </c>
      <c r="J1131" s="4">
        <f t="shared" ref="J1131:J1194" si="98">(I1131-6.63)/2.78</f>
        <v>-1.6654676258992807</v>
      </c>
      <c r="K1131" s="10">
        <f t="shared" ref="K1131:K1194" si="99">(J1131*2)+5</f>
        <v>1.6690647482014387</v>
      </c>
      <c r="M1131" s="12">
        <v>0</v>
      </c>
    </row>
    <row r="1132" spans="1:13" ht="15" customHeight="1" x14ac:dyDescent="0.2">
      <c r="A1132" s="4">
        <v>14881</v>
      </c>
      <c r="B1132" s="4">
        <v>0</v>
      </c>
      <c r="C1132" s="4">
        <f t="shared" si="96"/>
        <v>31</v>
      </c>
      <c r="D1132" s="4">
        <v>1988</v>
      </c>
      <c r="E1132" s="9">
        <v>43768.404166666704</v>
      </c>
      <c r="F1132" s="4" t="s">
        <v>445</v>
      </c>
      <c r="G1132" s="4">
        <v>1</v>
      </c>
      <c r="H1132" s="4">
        <v>1</v>
      </c>
      <c r="I1132" s="4">
        <f t="shared" si="97"/>
        <v>2</v>
      </c>
      <c r="J1132" s="4">
        <f t="shared" si="98"/>
        <v>-1.6654676258992807</v>
      </c>
      <c r="K1132" s="10">
        <f t="shared" si="99"/>
        <v>1.6690647482014387</v>
      </c>
      <c r="M1132" s="12" t="s">
        <v>564</v>
      </c>
    </row>
    <row r="1133" spans="1:13" ht="15" customHeight="1" x14ac:dyDescent="0.2">
      <c r="A1133" s="4">
        <v>18641</v>
      </c>
      <c r="B1133" s="4">
        <v>0</v>
      </c>
      <c r="C1133" s="4">
        <f t="shared" si="96"/>
        <v>27</v>
      </c>
      <c r="D1133" s="4">
        <v>1992</v>
      </c>
      <c r="E1133" s="9">
        <v>43780.6472222222</v>
      </c>
      <c r="F1133" s="4" t="s">
        <v>413</v>
      </c>
      <c r="G1133" s="4">
        <v>1</v>
      </c>
      <c r="H1133" s="4">
        <v>1</v>
      </c>
      <c r="I1133" s="4">
        <f t="shared" si="97"/>
        <v>2</v>
      </c>
      <c r="J1133" s="4">
        <f t="shared" si="98"/>
        <v>-1.6654676258992807</v>
      </c>
      <c r="K1133" s="10">
        <f t="shared" si="99"/>
        <v>1.6690647482014387</v>
      </c>
      <c r="M1133" s="12">
        <v>4</v>
      </c>
    </row>
    <row r="1134" spans="1:13" ht="15" customHeight="1" x14ac:dyDescent="0.2">
      <c r="A1134" s="4">
        <v>14887</v>
      </c>
      <c r="B1134" s="4">
        <v>0</v>
      </c>
      <c r="C1134" s="4">
        <f t="shared" si="96"/>
        <v>34</v>
      </c>
      <c r="D1134" s="4">
        <v>1985</v>
      </c>
      <c r="E1134" s="9">
        <v>43768.399305555598</v>
      </c>
      <c r="F1134" s="4" t="s">
        <v>446</v>
      </c>
      <c r="G1134" s="4">
        <v>1</v>
      </c>
      <c r="H1134" s="4">
        <v>1</v>
      </c>
      <c r="I1134" s="4">
        <f t="shared" si="97"/>
        <v>2</v>
      </c>
      <c r="J1134" s="4">
        <f t="shared" si="98"/>
        <v>-1.6654676258992807</v>
      </c>
      <c r="K1134" s="10">
        <f t="shared" si="99"/>
        <v>1.6690647482014387</v>
      </c>
      <c r="M1134" s="12">
        <v>5</v>
      </c>
    </row>
    <row r="1135" spans="1:13" ht="15" customHeight="1" x14ac:dyDescent="0.2">
      <c r="A1135" s="4">
        <v>16153</v>
      </c>
      <c r="B1135" s="4">
        <v>0</v>
      </c>
      <c r="C1135" s="4">
        <f t="shared" si="96"/>
        <v>37</v>
      </c>
      <c r="D1135" s="4">
        <v>1982</v>
      </c>
      <c r="E1135" s="9">
        <v>43769.426388888904</v>
      </c>
      <c r="G1135" s="4">
        <v>1</v>
      </c>
      <c r="H1135" s="4">
        <v>1</v>
      </c>
      <c r="I1135" s="4">
        <f t="shared" si="97"/>
        <v>2</v>
      </c>
      <c r="J1135" s="4">
        <f t="shared" si="98"/>
        <v>-1.6654676258992807</v>
      </c>
      <c r="K1135" s="10">
        <f t="shared" si="99"/>
        <v>1.6690647482014387</v>
      </c>
      <c r="M1135" s="12" t="s">
        <v>567</v>
      </c>
    </row>
    <row r="1136" spans="1:13" ht="15" customHeight="1" x14ac:dyDescent="0.2">
      <c r="A1136" s="4">
        <v>15961</v>
      </c>
      <c r="B1136" s="4">
        <v>0</v>
      </c>
      <c r="C1136" s="4">
        <f t="shared" si="96"/>
        <v>31</v>
      </c>
      <c r="D1136" s="4">
        <v>1988</v>
      </c>
      <c r="E1136" s="9">
        <v>43768.9284722222</v>
      </c>
      <c r="F1136" s="4" t="s">
        <v>448</v>
      </c>
      <c r="G1136" s="4">
        <v>1</v>
      </c>
      <c r="H1136" s="4">
        <v>1</v>
      </c>
      <c r="I1136" s="4">
        <f t="shared" si="97"/>
        <v>2</v>
      </c>
      <c r="J1136" s="4">
        <f t="shared" si="98"/>
        <v>-1.6654676258992807</v>
      </c>
      <c r="K1136" s="10">
        <f t="shared" si="99"/>
        <v>1.6690647482014387</v>
      </c>
      <c r="M1136" s="12">
        <v>8</v>
      </c>
    </row>
    <row r="1137" spans="1:13" ht="15" customHeight="1" x14ac:dyDescent="0.2">
      <c r="A1137" s="4">
        <v>16621</v>
      </c>
      <c r="B1137" s="4">
        <v>0</v>
      </c>
      <c r="C1137" s="4">
        <f t="shared" si="96"/>
        <v>31</v>
      </c>
      <c r="D1137" s="4">
        <v>1988</v>
      </c>
      <c r="E1137" s="9">
        <v>43769.898611111101</v>
      </c>
      <c r="G1137" s="4">
        <v>1</v>
      </c>
      <c r="H1137" s="4">
        <v>1</v>
      </c>
      <c r="I1137" s="4">
        <f t="shared" si="97"/>
        <v>2</v>
      </c>
      <c r="J1137" s="4">
        <f t="shared" si="98"/>
        <v>-1.6654676258992807</v>
      </c>
      <c r="K1137" s="10">
        <f t="shared" si="99"/>
        <v>1.6690647482014387</v>
      </c>
      <c r="M1137" s="12" t="s">
        <v>569</v>
      </c>
    </row>
    <row r="1138" spans="1:13" ht="15" customHeight="1" x14ac:dyDescent="0.2">
      <c r="A1138" s="4">
        <v>16377</v>
      </c>
      <c r="B1138" s="4">
        <v>0</v>
      </c>
      <c r="C1138" s="4">
        <f t="shared" si="96"/>
        <v>36</v>
      </c>
      <c r="D1138" s="4">
        <v>1983</v>
      </c>
      <c r="E1138" s="9">
        <v>43769.612500000003</v>
      </c>
      <c r="F1138" s="4" t="s">
        <v>361</v>
      </c>
      <c r="G1138" s="4">
        <v>1</v>
      </c>
      <c r="H1138" s="4">
        <v>1</v>
      </c>
      <c r="I1138" s="4">
        <f t="shared" si="97"/>
        <v>2</v>
      </c>
      <c r="J1138" s="4">
        <f t="shared" si="98"/>
        <v>-1.6654676258992807</v>
      </c>
      <c r="K1138" s="10">
        <f t="shared" si="99"/>
        <v>1.6690647482014387</v>
      </c>
      <c r="M1138" s="12"/>
    </row>
    <row r="1139" spans="1:13" ht="15" customHeight="1" x14ac:dyDescent="0.2">
      <c r="A1139" s="4">
        <v>14654</v>
      </c>
      <c r="B1139" s="4">
        <v>0</v>
      </c>
      <c r="C1139" s="4">
        <f t="shared" si="96"/>
        <v>39</v>
      </c>
      <c r="D1139" s="4">
        <v>1980</v>
      </c>
      <c r="E1139" s="9">
        <v>43768.291666666701</v>
      </c>
      <c r="F1139" s="4" t="s">
        <v>378</v>
      </c>
      <c r="G1139" s="4">
        <v>1</v>
      </c>
      <c r="H1139" s="4">
        <v>1</v>
      </c>
      <c r="I1139" s="4">
        <f t="shared" si="97"/>
        <v>2</v>
      </c>
      <c r="J1139" s="4">
        <f t="shared" si="98"/>
        <v>-1.6654676258992807</v>
      </c>
      <c r="K1139" s="10">
        <f t="shared" si="99"/>
        <v>1.6690647482014387</v>
      </c>
      <c r="M1139" s="12"/>
    </row>
    <row r="1140" spans="1:13" ht="15" customHeight="1" x14ac:dyDescent="0.2">
      <c r="A1140" s="4">
        <v>18609</v>
      </c>
      <c r="B1140" s="4">
        <v>0</v>
      </c>
      <c r="C1140" s="4">
        <f t="shared" si="96"/>
        <v>40</v>
      </c>
      <c r="D1140" s="4">
        <v>1979</v>
      </c>
      <c r="E1140" s="9">
        <v>43780.521527777797</v>
      </c>
      <c r="F1140" s="4" t="s">
        <v>457</v>
      </c>
      <c r="G1140" s="4">
        <v>1</v>
      </c>
      <c r="H1140" s="4">
        <v>1</v>
      </c>
      <c r="I1140" s="4">
        <f t="shared" si="97"/>
        <v>2</v>
      </c>
      <c r="J1140" s="4">
        <f t="shared" si="98"/>
        <v>-1.6654676258992807</v>
      </c>
      <c r="K1140" s="10">
        <f t="shared" si="99"/>
        <v>1.6690647482014387</v>
      </c>
    </row>
    <row r="1141" spans="1:13" ht="15" customHeight="1" x14ac:dyDescent="0.2">
      <c r="A1141" s="4">
        <v>16420</v>
      </c>
      <c r="B1141" s="4">
        <v>0</v>
      </c>
      <c r="C1141" s="4">
        <f t="shared" si="96"/>
        <v>27</v>
      </c>
      <c r="D1141" s="4">
        <v>1992</v>
      </c>
      <c r="E1141" s="9">
        <v>43771.371527777803</v>
      </c>
      <c r="F1141" s="4" t="s">
        <v>359</v>
      </c>
      <c r="G1141" s="4">
        <v>1</v>
      </c>
      <c r="H1141" s="4">
        <v>1</v>
      </c>
      <c r="I1141" s="4">
        <f t="shared" si="97"/>
        <v>2</v>
      </c>
      <c r="J1141" s="4">
        <f t="shared" si="98"/>
        <v>-1.6654676258992807</v>
      </c>
      <c r="K1141" s="10">
        <f t="shared" si="99"/>
        <v>1.6690647482014387</v>
      </c>
    </row>
    <row r="1142" spans="1:13" ht="15" customHeight="1" x14ac:dyDescent="0.2">
      <c r="A1142" s="4">
        <v>15160</v>
      </c>
      <c r="B1142" s="4">
        <v>0</v>
      </c>
      <c r="C1142" s="4">
        <f t="shared" si="96"/>
        <v>43</v>
      </c>
      <c r="D1142" s="4">
        <v>1976</v>
      </c>
      <c r="E1142" s="9">
        <v>43768.497222222199</v>
      </c>
      <c r="F1142" s="4" t="s">
        <v>361</v>
      </c>
      <c r="G1142" s="4">
        <v>1</v>
      </c>
      <c r="H1142" s="4">
        <v>1</v>
      </c>
      <c r="I1142" s="4">
        <f t="shared" si="97"/>
        <v>2</v>
      </c>
      <c r="J1142" s="4">
        <f t="shared" si="98"/>
        <v>-1.6654676258992807</v>
      </c>
      <c r="K1142" s="10">
        <f t="shared" si="99"/>
        <v>1.6690647482014387</v>
      </c>
    </row>
    <row r="1143" spans="1:13" ht="15" customHeight="1" x14ac:dyDescent="0.2">
      <c r="A1143" s="4">
        <v>15988</v>
      </c>
      <c r="B1143" s="4">
        <v>0</v>
      </c>
      <c r="C1143" s="4">
        <f t="shared" si="96"/>
        <v>30</v>
      </c>
      <c r="D1143" s="4">
        <v>1989</v>
      </c>
      <c r="E1143" s="9">
        <v>43768.936805555597</v>
      </c>
      <c r="G1143" s="4">
        <v>1</v>
      </c>
      <c r="H1143" s="4">
        <v>1</v>
      </c>
      <c r="I1143" s="4">
        <f t="shared" si="97"/>
        <v>2</v>
      </c>
      <c r="J1143" s="4">
        <f t="shared" si="98"/>
        <v>-1.6654676258992807</v>
      </c>
      <c r="K1143" s="10">
        <f t="shared" si="99"/>
        <v>1.6690647482014387</v>
      </c>
    </row>
    <row r="1144" spans="1:13" ht="15" customHeight="1" x14ac:dyDescent="0.2">
      <c r="A1144" s="4">
        <v>13648</v>
      </c>
      <c r="B1144" s="4">
        <v>0</v>
      </c>
      <c r="C1144" s="4">
        <f t="shared" si="96"/>
        <v>29</v>
      </c>
      <c r="D1144" s="4">
        <v>1990</v>
      </c>
      <c r="E1144" s="9">
        <v>43767.604166666701</v>
      </c>
      <c r="F1144" s="4" t="s">
        <v>417</v>
      </c>
      <c r="G1144" s="4">
        <v>1</v>
      </c>
      <c r="H1144" s="4">
        <v>1</v>
      </c>
      <c r="I1144" s="4">
        <f t="shared" si="97"/>
        <v>2</v>
      </c>
      <c r="J1144" s="4">
        <f t="shared" si="98"/>
        <v>-1.6654676258992807</v>
      </c>
      <c r="K1144" s="10">
        <f t="shared" si="99"/>
        <v>1.6690647482014387</v>
      </c>
    </row>
    <row r="1145" spans="1:13" ht="15" customHeight="1" x14ac:dyDescent="0.2">
      <c r="A1145" s="4">
        <v>17172</v>
      </c>
      <c r="B1145" s="4">
        <v>0</v>
      </c>
      <c r="C1145" s="4">
        <f t="shared" si="96"/>
        <v>29</v>
      </c>
      <c r="D1145" s="4">
        <v>1990</v>
      </c>
      <c r="E1145" s="9">
        <v>43771.895138888904</v>
      </c>
      <c r="G1145" s="4">
        <v>1</v>
      </c>
      <c r="H1145" s="4">
        <v>1</v>
      </c>
      <c r="I1145" s="4">
        <f t="shared" si="97"/>
        <v>2</v>
      </c>
      <c r="J1145" s="4">
        <f t="shared" si="98"/>
        <v>-1.6654676258992807</v>
      </c>
      <c r="K1145" s="10">
        <f t="shared" si="99"/>
        <v>1.6690647482014387</v>
      </c>
    </row>
    <row r="1146" spans="1:13" ht="15" customHeight="1" x14ac:dyDescent="0.2">
      <c r="A1146" s="4">
        <v>16537</v>
      </c>
      <c r="B1146" s="4">
        <v>0</v>
      </c>
      <c r="C1146" s="4">
        <f t="shared" si="96"/>
        <v>26</v>
      </c>
      <c r="D1146" s="4">
        <v>1993</v>
      </c>
      <c r="E1146" s="9">
        <v>43769.802777777797</v>
      </c>
      <c r="G1146" s="4">
        <v>1</v>
      </c>
      <c r="H1146" s="4">
        <v>1</v>
      </c>
      <c r="I1146" s="4">
        <f t="shared" si="97"/>
        <v>2</v>
      </c>
      <c r="J1146" s="4">
        <f t="shared" si="98"/>
        <v>-1.6654676258992807</v>
      </c>
      <c r="K1146" s="10">
        <f t="shared" si="99"/>
        <v>1.6690647482014387</v>
      </c>
    </row>
    <row r="1147" spans="1:13" ht="15" customHeight="1" x14ac:dyDescent="0.2">
      <c r="A1147" s="4">
        <v>18825</v>
      </c>
      <c r="B1147" s="4">
        <v>0</v>
      </c>
      <c r="C1147" s="4">
        <f t="shared" si="96"/>
        <v>35</v>
      </c>
      <c r="D1147" s="4">
        <v>1984</v>
      </c>
      <c r="E1147" s="9">
        <v>43780.952083333301</v>
      </c>
      <c r="G1147" s="4">
        <v>1</v>
      </c>
      <c r="H1147" s="4">
        <v>1</v>
      </c>
      <c r="I1147" s="4">
        <f t="shared" si="97"/>
        <v>2</v>
      </c>
      <c r="J1147" s="4">
        <f t="shared" si="98"/>
        <v>-1.6654676258992807</v>
      </c>
      <c r="K1147" s="10">
        <f t="shared" si="99"/>
        <v>1.6690647482014387</v>
      </c>
    </row>
    <row r="1148" spans="1:13" ht="15" customHeight="1" x14ac:dyDescent="0.2">
      <c r="A1148" s="4">
        <v>14859</v>
      </c>
      <c r="B1148" s="4">
        <v>0</v>
      </c>
      <c r="C1148" s="4">
        <f t="shared" si="96"/>
        <v>40</v>
      </c>
      <c r="D1148" s="4">
        <v>1979</v>
      </c>
      <c r="E1148" s="9">
        <v>43768.393750000003</v>
      </c>
      <c r="G1148" s="4">
        <v>1</v>
      </c>
      <c r="H1148" s="4">
        <v>1</v>
      </c>
      <c r="I1148" s="4">
        <f t="shared" si="97"/>
        <v>2</v>
      </c>
      <c r="J1148" s="4">
        <f t="shared" si="98"/>
        <v>-1.6654676258992807</v>
      </c>
      <c r="K1148" s="10">
        <f t="shared" si="99"/>
        <v>1.6690647482014387</v>
      </c>
    </row>
    <row r="1149" spans="1:13" ht="15" customHeight="1" x14ac:dyDescent="0.2">
      <c r="A1149" s="4">
        <v>17366</v>
      </c>
      <c r="B1149" s="4">
        <v>0</v>
      </c>
      <c r="C1149" s="4">
        <f t="shared" si="96"/>
        <v>47</v>
      </c>
      <c r="D1149" s="4">
        <v>1972</v>
      </c>
      <c r="E1149" s="9">
        <v>43773.341666666704</v>
      </c>
      <c r="F1149" s="4" t="s">
        <v>378</v>
      </c>
      <c r="G1149" s="4">
        <v>1</v>
      </c>
      <c r="H1149" s="4">
        <v>1</v>
      </c>
      <c r="I1149" s="4">
        <f t="shared" si="97"/>
        <v>2</v>
      </c>
      <c r="J1149" s="4">
        <f t="shared" si="98"/>
        <v>-1.6654676258992807</v>
      </c>
      <c r="K1149" s="10">
        <f t="shared" si="99"/>
        <v>1.6690647482014387</v>
      </c>
    </row>
    <row r="1150" spans="1:13" ht="15" customHeight="1" x14ac:dyDescent="0.2">
      <c r="A1150" s="4">
        <v>14968</v>
      </c>
      <c r="B1150" s="4">
        <v>0</v>
      </c>
      <c r="C1150" s="4">
        <f t="shared" si="96"/>
        <v>42</v>
      </c>
      <c r="D1150" s="4">
        <v>1977</v>
      </c>
      <c r="E1150" s="9">
        <v>43768.4194444444</v>
      </c>
      <c r="F1150" s="4" t="s">
        <v>408</v>
      </c>
      <c r="G1150" s="4">
        <v>1</v>
      </c>
      <c r="H1150" s="4">
        <v>1</v>
      </c>
      <c r="I1150" s="4">
        <f t="shared" si="97"/>
        <v>2</v>
      </c>
      <c r="J1150" s="4">
        <f t="shared" si="98"/>
        <v>-1.6654676258992807</v>
      </c>
      <c r="K1150" s="10">
        <f t="shared" si="99"/>
        <v>1.6690647482014387</v>
      </c>
    </row>
    <row r="1151" spans="1:13" ht="15" customHeight="1" x14ac:dyDescent="0.2">
      <c r="A1151" s="4">
        <v>17253</v>
      </c>
      <c r="B1151" s="4">
        <v>0</v>
      </c>
      <c r="C1151" s="4">
        <f t="shared" si="96"/>
        <v>42</v>
      </c>
      <c r="D1151" s="4">
        <v>1977</v>
      </c>
      <c r="E1151" s="9">
        <v>43772.616666666698</v>
      </c>
      <c r="F1151" s="4" t="s">
        <v>359</v>
      </c>
      <c r="G1151" s="4">
        <v>2</v>
      </c>
      <c r="H1151" s="4">
        <v>1</v>
      </c>
      <c r="I1151" s="4">
        <f t="shared" si="97"/>
        <v>3</v>
      </c>
      <c r="J1151" s="4">
        <f t="shared" si="98"/>
        <v>-1.3057553956834533</v>
      </c>
      <c r="K1151" s="10">
        <f t="shared" si="99"/>
        <v>2.3884892086330933</v>
      </c>
    </row>
    <row r="1152" spans="1:13" ht="15" customHeight="1" x14ac:dyDescent="0.2">
      <c r="A1152" s="4">
        <v>14142</v>
      </c>
      <c r="B1152" s="4">
        <v>0</v>
      </c>
      <c r="C1152" s="4">
        <f t="shared" si="96"/>
        <v>30</v>
      </c>
      <c r="D1152" s="4">
        <v>1989</v>
      </c>
      <c r="E1152" s="9">
        <v>43767.901388888902</v>
      </c>
      <c r="F1152" s="4" t="s">
        <v>361</v>
      </c>
      <c r="G1152" s="4">
        <v>1</v>
      </c>
      <c r="H1152" s="4">
        <v>2</v>
      </c>
      <c r="I1152" s="4">
        <f t="shared" si="97"/>
        <v>3</v>
      </c>
      <c r="J1152" s="4">
        <f t="shared" si="98"/>
        <v>-1.3057553956834533</v>
      </c>
      <c r="K1152" s="10">
        <f t="shared" si="99"/>
        <v>2.3884892086330933</v>
      </c>
    </row>
    <row r="1153" spans="1:11" ht="15" customHeight="1" x14ac:dyDescent="0.2">
      <c r="A1153" s="4">
        <v>14080</v>
      </c>
      <c r="B1153" s="4">
        <v>0</v>
      </c>
      <c r="C1153" s="4">
        <f t="shared" si="96"/>
        <v>28</v>
      </c>
      <c r="D1153" s="4">
        <v>1991</v>
      </c>
      <c r="E1153" s="9">
        <v>43767.777777777803</v>
      </c>
      <c r="G1153" s="4">
        <v>2</v>
      </c>
      <c r="H1153" s="4">
        <v>2</v>
      </c>
      <c r="I1153" s="4">
        <f t="shared" si="97"/>
        <v>4</v>
      </c>
      <c r="J1153" s="4">
        <f t="shared" si="98"/>
        <v>-0.9460431654676259</v>
      </c>
      <c r="K1153" s="10">
        <f t="shared" si="99"/>
        <v>3.1079136690647484</v>
      </c>
    </row>
    <row r="1154" spans="1:11" ht="15" customHeight="1" x14ac:dyDescent="0.2">
      <c r="A1154" s="4">
        <v>13462</v>
      </c>
      <c r="B1154" s="4">
        <v>0</v>
      </c>
      <c r="C1154" s="4">
        <f t="shared" si="96"/>
        <v>50</v>
      </c>
      <c r="D1154" s="4">
        <v>1969</v>
      </c>
      <c r="E1154" s="9">
        <v>43767.456250000003</v>
      </c>
      <c r="F1154" s="4" t="s">
        <v>397</v>
      </c>
      <c r="G1154" s="4">
        <v>1</v>
      </c>
      <c r="H1154" s="4">
        <v>3</v>
      </c>
      <c r="I1154" s="4">
        <f t="shared" si="97"/>
        <v>4</v>
      </c>
      <c r="J1154" s="4">
        <f t="shared" si="98"/>
        <v>-0.9460431654676259</v>
      </c>
      <c r="K1154" s="10">
        <f t="shared" si="99"/>
        <v>3.1079136690647484</v>
      </c>
    </row>
    <row r="1155" spans="1:11" ht="15" customHeight="1" x14ac:dyDescent="0.2">
      <c r="A1155" s="4">
        <v>18914</v>
      </c>
      <c r="B1155" s="4">
        <v>0</v>
      </c>
      <c r="C1155" s="4">
        <f t="shared" si="96"/>
        <v>43</v>
      </c>
      <c r="D1155" s="4">
        <v>1976</v>
      </c>
      <c r="E1155" s="9">
        <v>43781.577083333301</v>
      </c>
      <c r="F1155" s="4" t="s">
        <v>453</v>
      </c>
      <c r="G1155" s="4">
        <v>2</v>
      </c>
      <c r="H1155" s="4">
        <v>2</v>
      </c>
      <c r="I1155" s="4">
        <f t="shared" si="97"/>
        <v>4</v>
      </c>
      <c r="J1155" s="4">
        <f t="shared" si="98"/>
        <v>-0.9460431654676259</v>
      </c>
      <c r="K1155" s="10">
        <f t="shared" si="99"/>
        <v>3.1079136690647484</v>
      </c>
    </row>
    <row r="1156" spans="1:11" ht="15" customHeight="1" x14ac:dyDescent="0.2">
      <c r="A1156" s="4">
        <v>14862</v>
      </c>
      <c r="B1156" s="4">
        <v>0</v>
      </c>
      <c r="C1156" s="4">
        <f t="shared" si="96"/>
        <v>27</v>
      </c>
      <c r="D1156" s="4">
        <v>1992</v>
      </c>
      <c r="E1156" s="9">
        <v>43768.395138888904</v>
      </c>
      <c r="F1156" s="4" t="s">
        <v>454</v>
      </c>
      <c r="G1156" s="4">
        <v>2</v>
      </c>
      <c r="H1156" s="4">
        <v>2</v>
      </c>
      <c r="I1156" s="4">
        <f t="shared" si="97"/>
        <v>4</v>
      </c>
      <c r="J1156" s="4">
        <f t="shared" si="98"/>
        <v>-0.9460431654676259</v>
      </c>
      <c r="K1156" s="10">
        <f t="shared" si="99"/>
        <v>3.1079136690647484</v>
      </c>
    </row>
    <row r="1157" spans="1:11" ht="15" customHeight="1" x14ac:dyDescent="0.2">
      <c r="A1157" s="4">
        <v>14536</v>
      </c>
      <c r="B1157" s="4">
        <v>0</v>
      </c>
      <c r="C1157" s="4">
        <f t="shared" si="96"/>
        <v>41</v>
      </c>
      <c r="D1157" s="4">
        <v>1978</v>
      </c>
      <c r="E1157" s="9">
        <v>43767.945138888899</v>
      </c>
      <c r="F1157" s="4" t="s">
        <v>359</v>
      </c>
      <c r="G1157" s="4">
        <v>2</v>
      </c>
      <c r="H1157" s="4">
        <v>2</v>
      </c>
      <c r="I1157" s="4">
        <f t="shared" si="97"/>
        <v>4</v>
      </c>
      <c r="J1157" s="4">
        <f t="shared" si="98"/>
        <v>-0.9460431654676259</v>
      </c>
      <c r="K1157" s="10">
        <f t="shared" si="99"/>
        <v>3.1079136690647484</v>
      </c>
    </row>
    <row r="1158" spans="1:11" ht="15" customHeight="1" x14ac:dyDescent="0.2">
      <c r="A1158" s="4">
        <v>14877</v>
      </c>
      <c r="B1158" s="4">
        <v>0</v>
      </c>
      <c r="C1158" s="4">
        <f t="shared" si="96"/>
        <v>37</v>
      </c>
      <c r="D1158" s="4">
        <v>1982</v>
      </c>
      <c r="E1158" s="9">
        <v>43768.396527777797</v>
      </c>
      <c r="F1158" s="4" t="s">
        <v>459</v>
      </c>
      <c r="G1158" s="4">
        <v>2</v>
      </c>
      <c r="H1158" s="4">
        <v>2</v>
      </c>
      <c r="I1158" s="4">
        <f t="shared" si="97"/>
        <v>4</v>
      </c>
      <c r="J1158" s="4">
        <f t="shared" si="98"/>
        <v>-0.9460431654676259</v>
      </c>
      <c r="K1158" s="10">
        <f t="shared" si="99"/>
        <v>3.1079136690647484</v>
      </c>
    </row>
    <row r="1159" spans="1:11" ht="15" customHeight="1" x14ac:dyDescent="0.2">
      <c r="A1159" s="4">
        <v>16808</v>
      </c>
      <c r="B1159" s="4">
        <v>0</v>
      </c>
      <c r="C1159" s="4">
        <f t="shared" si="96"/>
        <v>30</v>
      </c>
      <c r="D1159" s="4">
        <v>1989</v>
      </c>
      <c r="E1159" s="9">
        <v>43780.933333333298</v>
      </c>
      <c r="F1159" s="4" t="s">
        <v>460</v>
      </c>
      <c r="G1159" s="4">
        <v>1</v>
      </c>
      <c r="H1159" s="4">
        <v>3</v>
      </c>
      <c r="I1159" s="4">
        <f t="shared" si="97"/>
        <v>4</v>
      </c>
      <c r="J1159" s="4">
        <f t="shared" si="98"/>
        <v>-0.9460431654676259</v>
      </c>
      <c r="K1159" s="10">
        <f t="shared" si="99"/>
        <v>3.1079136690647484</v>
      </c>
    </row>
    <row r="1160" spans="1:11" ht="15" customHeight="1" x14ac:dyDescent="0.2">
      <c r="A1160" s="4">
        <v>14027</v>
      </c>
      <c r="B1160" s="4">
        <v>0</v>
      </c>
      <c r="C1160" s="4">
        <f t="shared" si="96"/>
        <v>29</v>
      </c>
      <c r="D1160" s="4">
        <v>1990</v>
      </c>
      <c r="E1160" s="9">
        <v>43767.753472222197</v>
      </c>
      <c r="G1160" s="4">
        <v>2</v>
      </c>
      <c r="H1160" s="4">
        <v>2</v>
      </c>
      <c r="I1160" s="4">
        <f t="shared" si="97"/>
        <v>4</v>
      </c>
      <c r="J1160" s="4">
        <f t="shared" si="98"/>
        <v>-0.9460431654676259</v>
      </c>
      <c r="K1160" s="10">
        <f t="shared" si="99"/>
        <v>3.1079136690647484</v>
      </c>
    </row>
    <row r="1161" spans="1:11" ht="15" customHeight="1" x14ac:dyDescent="0.2">
      <c r="A1161" s="4">
        <v>17015</v>
      </c>
      <c r="B1161" s="4">
        <v>0</v>
      </c>
      <c r="C1161" s="4">
        <f t="shared" si="96"/>
        <v>32</v>
      </c>
      <c r="D1161" s="4">
        <v>1987</v>
      </c>
      <c r="E1161" s="9">
        <v>43771.488194444399</v>
      </c>
      <c r="F1161" s="4" t="s">
        <v>359</v>
      </c>
      <c r="G1161" s="4">
        <v>1</v>
      </c>
      <c r="H1161" s="4">
        <v>3</v>
      </c>
      <c r="I1161" s="4">
        <f t="shared" si="97"/>
        <v>4</v>
      </c>
      <c r="J1161" s="4">
        <f t="shared" si="98"/>
        <v>-0.9460431654676259</v>
      </c>
      <c r="K1161" s="10">
        <f t="shared" si="99"/>
        <v>3.1079136690647484</v>
      </c>
    </row>
    <row r="1162" spans="1:11" ht="15" customHeight="1" x14ac:dyDescent="0.2">
      <c r="A1162" s="4">
        <v>16901</v>
      </c>
      <c r="B1162" s="4">
        <v>0</v>
      </c>
      <c r="C1162" s="4">
        <f t="shared" si="96"/>
        <v>26</v>
      </c>
      <c r="D1162" s="4">
        <v>1993</v>
      </c>
      <c r="E1162" s="9">
        <v>43770.8527777778</v>
      </c>
      <c r="G1162" s="4">
        <v>2</v>
      </c>
      <c r="H1162" s="4">
        <v>2</v>
      </c>
      <c r="I1162" s="4">
        <f t="shared" si="97"/>
        <v>4</v>
      </c>
      <c r="J1162" s="4">
        <f t="shared" si="98"/>
        <v>-0.9460431654676259</v>
      </c>
      <c r="K1162" s="10">
        <f t="shared" si="99"/>
        <v>3.1079136690647484</v>
      </c>
    </row>
    <row r="1163" spans="1:11" ht="15" customHeight="1" x14ac:dyDescent="0.2">
      <c r="A1163" s="4">
        <v>18782</v>
      </c>
      <c r="B1163" s="4">
        <v>0</v>
      </c>
      <c r="C1163" s="4">
        <f t="shared" si="96"/>
        <v>26</v>
      </c>
      <c r="D1163" s="4">
        <v>1993</v>
      </c>
      <c r="E1163" s="9">
        <v>43780.863888888904</v>
      </c>
      <c r="F1163" s="4" t="s">
        <v>361</v>
      </c>
      <c r="G1163" s="4">
        <v>2</v>
      </c>
      <c r="H1163" s="4">
        <v>2</v>
      </c>
      <c r="I1163" s="4">
        <f t="shared" si="97"/>
        <v>4</v>
      </c>
      <c r="J1163" s="4">
        <f t="shared" si="98"/>
        <v>-0.9460431654676259</v>
      </c>
      <c r="K1163" s="10">
        <f t="shared" si="99"/>
        <v>3.1079136690647484</v>
      </c>
    </row>
    <row r="1164" spans="1:11" ht="15" customHeight="1" x14ac:dyDescent="0.2">
      <c r="A1164" s="4">
        <v>14947</v>
      </c>
      <c r="B1164" s="4">
        <v>0</v>
      </c>
      <c r="C1164" s="4">
        <f t="shared" si="96"/>
        <v>40</v>
      </c>
      <c r="D1164" s="4">
        <v>1979</v>
      </c>
      <c r="E1164" s="9">
        <v>43768.413194444503</v>
      </c>
      <c r="F1164" s="4" t="s">
        <v>463</v>
      </c>
      <c r="G1164" s="4">
        <v>2</v>
      </c>
      <c r="H1164" s="4">
        <v>2</v>
      </c>
      <c r="I1164" s="4">
        <f t="shared" si="97"/>
        <v>4</v>
      </c>
      <c r="J1164" s="4">
        <f t="shared" si="98"/>
        <v>-0.9460431654676259</v>
      </c>
      <c r="K1164" s="10">
        <f t="shared" si="99"/>
        <v>3.1079136690647484</v>
      </c>
    </row>
    <row r="1165" spans="1:11" ht="15" customHeight="1" x14ac:dyDescent="0.2">
      <c r="A1165" s="4">
        <v>13607</v>
      </c>
      <c r="B1165" s="4">
        <v>0</v>
      </c>
      <c r="C1165" s="4">
        <f t="shared" si="96"/>
        <v>27</v>
      </c>
      <c r="D1165" s="4">
        <v>1992</v>
      </c>
      <c r="E1165" s="9">
        <v>43767.561805555597</v>
      </c>
      <c r="F1165" s="4" t="s">
        <v>378</v>
      </c>
      <c r="G1165" s="4">
        <v>2</v>
      </c>
      <c r="H1165" s="4">
        <v>2</v>
      </c>
      <c r="I1165" s="4">
        <f t="shared" si="97"/>
        <v>4</v>
      </c>
      <c r="J1165" s="4">
        <f t="shared" si="98"/>
        <v>-0.9460431654676259</v>
      </c>
      <c r="K1165" s="10">
        <f t="shared" si="99"/>
        <v>3.1079136690647484</v>
      </c>
    </row>
    <row r="1166" spans="1:11" ht="15" customHeight="1" x14ac:dyDescent="0.2">
      <c r="A1166" s="4">
        <v>16765</v>
      </c>
      <c r="B1166" s="4">
        <v>0</v>
      </c>
      <c r="C1166" s="4">
        <f t="shared" si="96"/>
        <v>33</v>
      </c>
      <c r="D1166" s="4">
        <v>1986</v>
      </c>
      <c r="E1166" s="9">
        <v>43770.550694444399</v>
      </c>
      <c r="G1166" s="4">
        <v>2</v>
      </c>
      <c r="H1166" s="4">
        <v>2</v>
      </c>
      <c r="I1166" s="4">
        <f t="shared" si="97"/>
        <v>4</v>
      </c>
      <c r="J1166" s="4">
        <f t="shared" si="98"/>
        <v>-0.9460431654676259</v>
      </c>
      <c r="K1166" s="10">
        <f t="shared" si="99"/>
        <v>3.1079136690647484</v>
      </c>
    </row>
    <row r="1167" spans="1:11" ht="15" customHeight="1" x14ac:dyDescent="0.2">
      <c r="A1167" s="4">
        <v>16886</v>
      </c>
      <c r="B1167" s="4">
        <v>0</v>
      </c>
      <c r="C1167" s="4">
        <f t="shared" si="96"/>
        <v>49</v>
      </c>
      <c r="D1167" s="4">
        <v>1970</v>
      </c>
      <c r="E1167" s="9">
        <v>43778.528472222199</v>
      </c>
      <c r="F1167" s="4" t="s">
        <v>452</v>
      </c>
      <c r="G1167" s="4">
        <v>1</v>
      </c>
      <c r="H1167" s="4">
        <v>3</v>
      </c>
      <c r="I1167" s="4">
        <f t="shared" si="97"/>
        <v>4</v>
      </c>
      <c r="J1167" s="4">
        <f t="shared" si="98"/>
        <v>-0.9460431654676259</v>
      </c>
      <c r="K1167" s="10">
        <f t="shared" si="99"/>
        <v>3.1079136690647484</v>
      </c>
    </row>
    <row r="1168" spans="1:11" ht="15" customHeight="1" x14ac:dyDescent="0.2">
      <c r="A1168" s="4">
        <v>17898</v>
      </c>
      <c r="B1168" s="4">
        <v>0</v>
      </c>
      <c r="C1168" s="4">
        <f t="shared" si="96"/>
        <v>33</v>
      </c>
      <c r="D1168" s="4">
        <v>1986</v>
      </c>
      <c r="E1168" s="9">
        <v>43775.922222222202</v>
      </c>
      <c r="F1168" s="4" t="s">
        <v>361</v>
      </c>
      <c r="G1168" s="4">
        <v>2</v>
      </c>
      <c r="H1168" s="4">
        <v>2</v>
      </c>
      <c r="I1168" s="4">
        <f t="shared" si="97"/>
        <v>4</v>
      </c>
      <c r="J1168" s="4">
        <f t="shared" si="98"/>
        <v>-0.9460431654676259</v>
      </c>
      <c r="K1168" s="10">
        <f t="shared" si="99"/>
        <v>3.1079136690647484</v>
      </c>
    </row>
    <row r="1169" spans="1:11" ht="15" customHeight="1" x14ac:dyDescent="0.2">
      <c r="A1169" s="4">
        <v>15271</v>
      </c>
      <c r="B1169" s="4">
        <v>0</v>
      </c>
      <c r="C1169" s="4">
        <f t="shared" si="96"/>
        <v>36</v>
      </c>
      <c r="D1169" s="4">
        <v>1983</v>
      </c>
      <c r="E1169" s="9">
        <v>43768.565277777801</v>
      </c>
      <c r="F1169" s="4" t="s">
        <v>378</v>
      </c>
      <c r="G1169" s="4">
        <v>2</v>
      </c>
      <c r="H1169" s="4">
        <v>2</v>
      </c>
      <c r="I1169" s="4">
        <f t="shared" si="97"/>
        <v>4</v>
      </c>
      <c r="J1169" s="4">
        <f t="shared" si="98"/>
        <v>-0.9460431654676259</v>
      </c>
      <c r="K1169" s="10">
        <f t="shared" si="99"/>
        <v>3.1079136690647484</v>
      </c>
    </row>
    <row r="1170" spans="1:11" ht="15" customHeight="1" x14ac:dyDescent="0.2">
      <c r="A1170" s="4">
        <v>14380</v>
      </c>
      <c r="B1170" s="4">
        <v>0</v>
      </c>
      <c r="C1170" s="4">
        <f t="shared" si="96"/>
        <v>49</v>
      </c>
      <c r="D1170" s="4">
        <v>1970</v>
      </c>
      <c r="E1170" s="9">
        <v>43767.8881944444</v>
      </c>
      <c r="F1170" s="4" t="s">
        <v>377</v>
      </c>
      <c r="G1170" s="4">
        <v>1</v>
      </c>
      <c r="H1170" s="4">
        <v>3</v>
      </c>
      <c r="I1170" s="4">
        <f t="shared" si="97"/>
        <v>4</v>
      </c>
      <c r="J1170" s="4">
        <f t="shared" si="98"/>
        <v>-0.9460431654676259</v>
      </c>
      <c r="K1170" s="10">
        <f t="shared" si="99"/>
        <v>3.1079136690647484</v>
      </c>
    </row>
    <row r="1171" spans="1:11" ht="15" customHeight="1" x14ac:dyDescent="0.2">
      <c r="A1171" s="4">
        <v>16958</v>
      </c>
      <c r="B1171" s="4">
        <v>0</v>
      </c>
      <c r="C1171" s="4">
        <f t="shared" si="96"/>
        <v>45</v>
      </c>
      <c r="D1171" s="4">
        <v>1974</v>
      </c>
      <c r="E1171" s="9">
        <v>43771.247222222199</v>
      </c>
      <c r="F1171" s="4" t="s">
        <v>447</v>
      </c>
      <c r="G1171" s="4">
        <v>2</v>
      </c>
      <c r="H1171" s="4">
        <v>3</v>
      </c>
      <c r="I1171" s="4">
        <f t="shared" si="97"/>
        <v>5</v>
      </c>
      <c r="J1171" s="4">
        <f t="shared" si="98"/>
        <v>-0.58633093525179858</v>
      </c>
      <c r="K1171" s="10">
        <f t="shared" si="99"/>
        <v>3.8273381294964031</v>
      </c>
    </row>
    <row r="1172" spans="1:11" ht="15" customHeight="1" x14ac:dyDescent="0.2">
      <c r="A1172" s="4">
        <v>15382</v>
      </c>
      <c r="B1172" s="4">
        <v>0</v>
      </c>
      <c r="C1172" s="4">
        <f t="shared" si="96"/>
        <v>27</v>
      </c>
      <c r="D1172" s="4">
        <v>1992</v>
      </c>
      <c r="E1172" s="9">
        <v>43768.623611111099</v>
      </c>
      <c r="F1172" s="4" t="s">
        <v>452</v>
      </c>
      <c r="G1172" s="4">
        <v>2</v>
      </c>
      <c r="H1172" s="4">
        <v>3</v>
      </c>
      <c r="I1172" s="4">
        <f t="shared" si="97"/>
        <v>5</v>
      </c>
      <c r="J1172" s="4">
        <f t="shared" si="98"/>
        <v>-0.58633093525179858</v>
      </c>
      <c r="K1172" s="10">
        <f t="shared" si="99"/>
        <v>3.8273381294964031</v>
      </c>
    </row>
    <row r="1173" spans="1:11" ht="15" customHeight="1" x14ac:dyDescent="0.2">
      <c r="A1173" s="4">
        <v>14821</v>
      </c>
      <c r="B1173" s="4">
        <v>0</v>
      </c>
      <c r="C1173" s="4">
        <f t="shared" si="96"/>
        <v>34</v>
      </c>
      <c r="D1173" s="4">
        <v>1985</v>
      </c>
      <c r="E1173" s="9">
        <v>43768.392361111102</v>
      </c>
      <c r="F1173" s="4" t="s">
        <v>456</v>
      </c>
      <c r="G1173" s="4">
        <v>2</v>
      </c>
      <c r="H1173" s="4">
        <v>3</v>
      </c>
      <c r="I1173" s="4">
        <f t="shared" si="97"/>
        <v>5</v>
      </c>
      <c r="J1173" s="4">
        <f t="shared" si="98"/>
        <v>-0.58633093525179858</v>
      </c>
      <c r="K1173" s="10">
        <f t="shared" si="99"/>
        <v>3.8273381294964031</v>
      </c>
    </row>
    <row r="1174" spans="1:11" ht="15" customHeight="1" x14ac:dyDescent="0.2">
      <c r="A1174" s="4">
        <v>15250</v>
      </c>
      <c r="B1174" s="4">
        <v>0</v>
      </c>
      <c r="C1174" s="4">
        <f t="shared" si="96"/>
        <v>40</v>
      </c>
      <c r="D1174" s="4">
        <v>1979</v>
      </c>
      <c r="E1174" s="9">
        <v>43768.536111111098</v>
      </c>
      <c r="F1174" s="4" t="s">
        <v>464</v>
      </c>
      <c r="G1174" s="4">
        <v>2</v>
      </c>
      <c r="H1174" s="4">
        <v>3</v>
      </c>
      <c r="I1174" s="4">
        <f t="shared" si="97"/>
        <v>5</v>
      </c>
      <c r="J1174" s="4">
        <f t="shared" si="98"/>
        <v>-0.58633093525179858</v>
      </c>
      <c r="K1174" s="10">
        <f t="shared" si="99"/>
        <v>3.8273381294964031</v>
      </c>
    </row>
    <row r="1175" spans="1:11" ht="15" customHeight="1" x14ac:dyDescent="0.2">
      <c r="A1175" s="4">
        <v>13384</v>
      </c>
      <c r="B1175" s="4">
        <v>0</v>
      </c>
      <c r="C1175" s="4">
        <f t="shared" si="96"/>
        <v>30</v>
      </c>
      <c r="D1175" s="4">
        <v>1989</v>
      </c>
      <c r="E1175" s="9">
        <v>43767.40625</v>
      </c>
      <c r="F1175" s="4" t="s">
        <v>476</v>
      </c>
      <c r="G1175" s="4">
        <v>4</v>
      </c>
      <c r="H1175" s="4">
        <v>1</v>
      </c>
      <c r="I1175" s="4">
        <f t="shared" si="97"/>
        <v>5</v>
      </c>
      <c r="J1175" s="4">
        <f t="shared" si="98"/>
        <v>-0.58633093525179858</v>
      </c>
      <c r="K1175" s="10">
        <f t="shared" si="99"/>
        <v>3.8273381294964031</v>
      </c>
    </row>
    <row r="1176" spans="1:11" ht="15" customHeight="1" x14ac:dyDescent="0.2">
      <c r="A1176" s="4">
        <v>17324</v>
      </c>
      <c r="B1176" s="4">
        <v>0</v>
      </c>
      <c r="C1176" s="4">
        <f t="shared" si="96"/>
        <v>49</v>
      </c>
      <c r="D1176" s="4">
        <v>1970</v>
      </c>
      <c r="E1176" s="9">
        <v>43772.870138888902</v>
      </c>
      <c r="F1176" s="4" t="s">
        <v>477</v>
      </c>
      <c r="G1176" s="4">
        <v>2</v>
      </c>
      <c r="H1176" s="4">
        <v>3</v>
      </c>
      <c r="I1176" s="4">
        <f t="shared" si="97"/>
        <v>5</v>
      </c>
      <c r="J1176" s="4">
        <f t="shared" si="98"/>
        <v>-0.58633093525179858</v>
      </c>
      <c r="K1176" s="10">
        <f t="shared" si="99"/>
        <v>3.8273381294964031</v>
      </c>
    </row>
    <row r="1177" spans="1:11" ht="15" customHeight="1" x14ac:dyDescent="0.2">
      <c r="A1177" s="4">
        <v>14227</v>
      </c>
      <c r="B1177" s="4">
        <v>0</v>
      </c>
      <c r="C1177" s="4">
        <f t="shared" si="96"/>
        <v>35</v>
      </c>
      <c r="D1177" s="4">
        <v>1984</v>
      </c>
      <c r="E1177" s="9">
        <v>43767.837500000001</v>
      </c>
      <c r="F1177" s="4" t="s">
        <v>378</v>
      </c>
      <c r="G1177" s="4">
        <v>5</v>
      </c>
      <c r="H1177" s="4">
        <v>1</v>
      </c>
      <c r="I1177" s="4">
        <f t="shared" si="97"/>
        <v>6</v>
      </c>
      <c r="J1177" s="4">
        <f t="shared" si="98"/>
        <v>-0.2266187050359712</v>
      </c>
      <c r="K1177" s="10">
        <f t="shared" si="99"/>
        <v>4.5467625899280577</v>
      </c>
    </row>
    <row r="1178" spans="1:11" ht="15" customHeight="1" x14ac:dyDescent="0.2">
      <c r="A1178" s="4">
        <v>16407</v>
      </c>
      <c r="B1178" s="4">
        <v>0</v>
      </c>
      <c r="C1178" s="4">
        <f t="shared" si="96"/>
        <v>36</v>
      </c>
      <c r="D1178" s="4">
        <v>1983</v>
      </c>
      <c r="E1178" s="9">
        <v>43769.6472222222</v>
      </c>
      <c r="F1178" s="4" t="s">
        <v>449</v>
      </c>
      <c r="G1178" s="4">
        <v>4</v>
      </c>
      <c r="H1178" s="4">
        <v>2</v>
      </c>
      <c r="I1178" s="4">
        <f t="shared" si="97"/>
        <v>6</v>
      </c>
      <c r="J1178" s="4">
        <f t="shared" si="98"/>
        <v>-0.2266187050359712</v>
      </c>
      <c r="K1178" s="10">
        <f t="shared" si="99"/>
        <v>4.5467625899280577</v>
      </c>
    </row>
    <row r="1179" spans="1:11" ht="15" customHeight="1" x14ac:dyDescent="0.2">
      <c r="A1179" s="4">
        <v>14938</v>
      </c>
      <c r="B1179" s="4">
        <v>0</v>
      </c>
      <c r="C1179" s="4">
        <f t="shared" si="96"/>
        <v>43</v>
      </c>
      <c r="D1179" s="4">
        <v>1976</v>
      </c>
      <c r="E1179" s="9">
        <v>43768.408333333296</v>
      </c>
      <c r="F1179" s="4" t="s">
        <v>451</v>
      </c>
      <c r="G1179" s="4">
        <v>4</v>
      </c>
      <c r="H1179" s="4">
        <v>2</v>
      </c>
      <c r="I1179" s="4">
        <f t="shared" si="97"/>
        <v>6</v>
      </c>
      <c r="J1179" s="4">
        <f t="shared" si="98"/>
        <v>-0.2266187050359712</v>
      </c>
      <c r="K1179" s="10">
        <f t="shared" si="99"/>
        <v>4.5467625899280577</v>
      </c>
    </row>
    <row r="1180" spans="1:11" ht="15" customHeight="1" x14ac:dyDescent="0.2">
      <c r="A1180" s="4">
        <v>17185</v>
      </c>
      <c r="B1180" s="4">
        <v>0</v>
      </c>
      <c r="C1180" s="4">
        <f t="shared" si="96"/>
        <v>43</v>
      </c>
      <c r="D1180" s="4">
        <v>1976</v>
      </c>
      <c r="E1180" s="9">
        <v>43771.961111111101</v>
      </c>
      <c r="F1180" s="4" t="s">
        <v>359</v>
      </c>
      <c r="G1180" s="4">
        <v>3</v>
      </c>
      <c r="H1180" s="4">
        <v>3</v>
      </c>
      <c r="I1180" s="4">
        <f t="shared" si="97"/>
        <v>6</v>
      </c>
      <c r="J1180" s="4">
        <f t="shared" si="98"/>
        <v>-0.2266187050359712</v>
      </c>
      <c r="K1180" s="10">
        <f t="shared" si="99"/>
        <v>4.5467625899280577</v>
      </c>
    </row>
    <row r="1181" spans="1:11" ht="15" customHeight="1" x14ac:dyDescent="0.2">
      <c r="A1181" s="4">
        <v>16422</v>
      </c>
      <c r="B1181" s="4">
        <v>0</v>
      </c>
      <c r="C1181" s="4">
        <f t="shared" si="96"/>
        <v>43</v>
      </c>
      <c r="D1181" s="4">
        <v>1976</v>
      </c>
      <c r="E1181" s="9">
        <v>43769.689583333296</v>
      </c>
      <c r="F1181" s="4" t="s">
        <v>359</v>
      </c>
      <c r="G1181" s="4">
        <v>3</v>
      </c>
      <c r="H1181" s="4">
        <v>3</v>
      </c>
      <c r="I1181" s="4">
        <f t="shared" si="97"/>
        <v>6</v>
      </c>
      <c r="J1181" s="4">
        <f t="shared" si="98"/>
        <v>-0.2266187050359712</v>
      </c>
      <c r="K1181" s="10">
        <f t="shared" si="99"/>
        <v>4.5467625899280577</v>
      </c>
    </row>
    <row r="1182" spans="1:11" ht="15" customHeight="1" x14ac:dyDescent="0.2">
      <c r="A1182" s="4">
        <v>15974</v>
      </c>
      <c r="B1182" s="4">
        <v>0</v>
      </c>
      <c r="C1182" s="4">
        <f t="shared" si="96"/>
        <v>31</v>
      </c>
      <c r="D1182" s="4">
        <v>1988</v>
      </c>
      <c r="E1182" s="9">
        <v>43768.932638888902</v>
      </c>
      <c r="F1182" s="4" t="s">
        <v>377</v>
      </c>
      <c r="G1182" s="4">
        <v>3</v>
      </c>
      <c r="H1182" s="4">
        <v>3</v>
      </c>
      <c r="I1182" s="4">
        <f t="shared" si="97"/>
        <v>6</v>
      </c>
      <c r="J1182" s="4">
        <f t="shared" si="98"/>
        <v>-0.2266187050359712</v>
      </c>
      <c r="K1182" s="10">
        <f t="shared" si="99"/>
        <v>4.5467625899280577</v>
      </c>
    </row>
    <row r="1183" spans="1:11" ht="15" customHeight="1" x14ac:dyDescent="0.2">
      <c r="A1183" s="4">
        <v>14262</v>
      </c>
      <c r="B1183" s="4">
        <v>0</v>
      </c>
      <c r="C1183" s="4">
        <f t="shared" si="96"/>
        <v>34</v>
      </c>
      <c r="D1183" s="4">
        <v>1985</v>
      </c>
      <c r="E1183" s="9">
        <v>43767.849305555603</v>
      </c>
      <c r="F1183" s="4" t="s">
        <v>377</v>
      </c>
      <c r="G1183" s="4">
        <v>5</v>
      </c>
      <c r="H1183" s="4">
        <v>1</v>
      </c>
      <c r="I1183" s="4">
        <f t="shared" si="97"/>
        <v>6</v>
      </c>
      <c r="J1183" s="4">
        <f t="shared" si="98"/>
        <v>-0.2266187050359712</v>
      </c>
      <c r="K1183" s="10">
        <f t="shared" si="99"/>
        <v>4.5467625899280577</v>
      </c>
    </row>
    <row r="1184" spans="1:11" ht="15" customHeight="1" x14ac:dyDescent="0.2">
      <c r="A1184" s="4">
        <v>17962</v>
      </c>
      <c r="B1184" s="4">
        <v>0</v>
      </c>
      <c r="C1184" s="4">
        <f t="shared" si="96"/>
        <v>45</v>
      </c>
      <c r="D1184" s="4">
        <v>1974</v>
      </c>
      <c r="E1184" s="9">
        <v>43776.517361111102</v>
      </c>
      <c r="F1184" s="4" t="s">
        <v>359</v>
      </c>
      <c r="G1184" s="4">
        <v>3</v>
      </c>
      <c r="H1184" s="4">
        <v>3</v>
      </c>
      <c r="I1184" s="4">
        <f t="shared" si="97"/>
        <v>6</v>
      </c>
      <c r="J1184" s="4">
        <f t="shared" si="98"/>
        <v>-0.2266187050359712</v>
      </c>
      <c r="K1184" s="10">
        <f t="shared" si="99"/>
        <v>4.5467625899280577</v>
      </c>
    </row>
    <row r="1185" spans="1:11" ht="15" customHeight="1" x14ac:dyDescent="0.2">
      <c r="A1185" s="4">
        <v>16532</v>
      </c>
      <c r="B1185" s="4">
        <v>0</v>
      </c>
      <c r="C1185" s="4">
        <f t="shared" si="96"/>
        <v>27</v>
      </c>
      <c r="D1185" s="4">
        <v>1992</v>
      </c>
      <c r="E1185" s="9">
        <v>43769.814583333296</v>
      </c>
      <c r="F1185" s="4" t="s">
        <v>359</v>
      </c>
      <c r="G1185" s="4">
        <v>3</v>
      </c>
      <c r="H1185" s="4">
        <v>3</v>
      </c>
      <c r="I1185" s="4">
        <f t="shared" si="97"/>
        <v>6</v>
      </c>
      <c r="J1185" s="4">
        <f t="shared" si="98"/>
        <v>-0.2266187050359712</v>
      </c>
      <c r="K1185" s="10">
        <f t="shared" si="99"/>
        <v>4.5467625899280577</v>
      </c>
    </row>
    <row r="1186" spans="1:11" ht="15" customHeight="1" x14ac:dyDescent="0.2">
      <c r="A1186" s="4">
        <v>17180</v>
      </c>
      <c r="B1186" s="4">
        <v>0</v>
      </c>
      <c r="C1186" s="4">
        <f t="shared" si="96"/>
        <v>29</v>
      </c>
      <c r="D1186" s="4">
        <v>1990</v>
      </c>
      <c r="E1186" s="9">
        <v>43771.941666666702</v>
      </c>
      <c r="G1186" s="4">
        <v>3</v>
      </c>
      <c r="H1186" s="4">
        <v>3</v>
      </c>
      <c r="I1186" s="4">
        <f t="shared" si="97"/>
        <v>6</v>
      </c>
      <c r="J1186" s="4">
        <f t="shared" si="98"/>
        <v>-0.2266187050359712</v>
      </c>
      <c r="K1186" s="10">
        <f t="shared" si="99"/>
        <v>4.5467625899280577</v>
      </c>
    </row>
    <row r="1187" spans="1:11" ht="15" customHeight="1" x14ac:dyDescent="0.2">
      <c r="A1187" s="4">
        <v>18280</v>
      </c>
      <c r="B1187" s="4">
        <v>0</v>
      </c>
      <c r="C1187" s="4">
        <f t="shared" si="96"/>
        <v>27</v>
      </c>
      <c r="D1187" s="4">
        <v>1992</v>
      </c>
      <c r="E1187" s="9">
        <v>43779.181250000001</v>
      </c>
      <c r="F1187" s="4" t="s">
        <v>359</v>
      </c>
      <c r="G1187" s="4">
        <v>3</v>
      </c>
      <c r="H1187" s="4">
        <v>3</v>
      </c>
      <c r="I1187" s="4">
        <f t="shared" si="97"/>
        <v>6</v>
      </c>
      <c r="J1187" s="4">
        <f t="shared" si="98"/>
        <v>-0.2266187050359712</v>
      </c>
      <c r="K1187" s="10">
        <f t="shared" si="99"/>
        <v>4.5467625899280577</v>
      </c>
    </row>
    <row r="1188" spans="1:11" ht="15" customHeight="1" x14ac:dyDescent="0.2">
      <c r="A1188" s="4">
        <v>16576</v>
      </c>
      <c r="B1188" s="4">
        <v>0</v>
      </c>
      <c r="C1188" s="4">
        <f t="shared" si="96"/>
        <v>38</v>
      </c>
      <c r="D1188" s="4">
        <v>1981</v>
      </c>
      <c r="E1188" s="9">
        <v>43769.851388888899</v>
      </c>
      <c r="F1188" s="4" t="s">
        <v>378</v>
      </c>
      <c r="G1188" s="4">
        <v>2</v>
      </c>
      <c r="H1188" s="4">
        <v>4</v>
      </c>
      <c r="I1188" s="4">
        <f t="shared" si="97"/>
        <v>6</v>
      </c>
      <c r="J1188" s="4">
        <f t="shared" si="98"/>
        <v>-0.2266187050359712</v>
      </c>
      <c r="K1188" s="10">
        <f t="shared" si="99"/>
        <v>4.5467625899280577</v>
      </c>
    </row>
    <row r="1189" spans="1:11" ht="15" customHeight="1" x14ac:dyDescent="0.2">
      <c r="A1189" s="4">
        <v>17234</v>
      </c>
      <c r="B1189" s="4">
        <v>0</v>
      </c>
      <c r="C1189" s="4">
        <f t="shared" si="96"/>
        <v>49</v>
      </c>
      <c r="D1189" s="4">
        <v>1970</v>
      </c>
      <c r="E1189" s="9">
        <v>43772.461805555598</v>
      </c>
      <c r="F1189" s="4" t="s">
        <v>378</v>
      </c>
      <c r="G1189" s="4">
        <v>3</v>
      </c>
      <c r="H1189" s="4">
        <v>3</v>
      </c>
      <c r="I1189" s="4">
        <f t="shared" si="97"/>
        <v>6</v>
      </c>
      <c r="J1189" s="4">
        <f t="shared" si="98"/>
        <v>-0.2266187050359712</v>
      </c>
      <c r="K1189" s="10">
        <f t="shared" si="99"/>
        <v>4.5467625899280577</v>
      </c>
    </row>
    <row r="1190" spans="1:11" ht="15" customHeight="1" x14ac:dyDescent="0.2">
      <c r="A1190" s="4">
        <v>14426</v>
      </c>
      <c r="B1190" s="4">
        <v>0</v>
      </c>
      <c r="C1190" s="4">
        <f t="shared" si="96"/>
        <v>50</v>
      </c>
      <c r="D1190" s="4">
        <v>1969</v>
      </c>
      <c r="E1190" s="9">
        <v>43767.8930555556</v>
      </c>
      <c r="G1190" s="4">
        <v>3</v>
      </c>
      <c r="H1190" s="4">
        <v>3</v>
      </c>
      <c r="I1190" s="4">
        <f t="shared" si="97"/>
        <v>6</v>
      </c>
      <c r="J1190" s="4">
        <f t="shared" si="98"/>
        <v>-0.2266187050359712</v>
      </c>
      <c r="K1190" s="10">
        <f t="shared" si="99"/>
        <v>4.5467625899280577</v>
      </c>
    </row>
    <row r="1191" spans="1:11" ht="15" customHeight="1" x14ac:dyDescent="0.2">
      <c r="A1191" s="4">
        <v>18686</v>
      </c>
      <c r="B1191" s="4">
        <v>0</v>
      </c>
      <c r="C1191" s="4">
        <f t="shared" si="96"/>
        <v>44</v>
      </c>
      <c r="D1191" s="4">
        <v>1975</v>
      </c>
      <c r="E1191" s="9">
        <v>43780.672916666699</v>
      </c>
      <c r="F1191" s="4" t="s">
        <v>366</v>
      </c>
      <c r="G1191" s="4">
        <v>3</v>
      </c>
      <c r="H1191" s="4">
        <v>3</v>
      </c>
      <c r="I1191" s="4">
        <f t="shared" si="97"/>
        <v>6</v>
      </c>
      <c r="J1191" s="4">
        <f t="shared" si="98"/>
        <v>-0.2266187050359712</v>
      </c>
      <c r="K1191" s="10">
        <f t="shared" si="99"/>
        <v>4.5467625899280577</v>
      </c>
    </row>
    <row r="1192" spans="1:11" ht="15" customHeight="1" x14ac:dyDescent="0.2">
      <c r="A1192" s="4">
        <v>16745</v>
      </c>
      <c r="B1192" s="4">
        <v>0</v>
      </c>
      <c r="C1192" s="4">
        <f t="shared" si="96"/>
        <v>26</v>
      </c>
      <c r="D1192" s="4">
        <v>1993</v>
      </c>
      <c r="E1192" s="9">
        <v>43770.447916666701</v>
      </c>
      <c r="F1192" s="4" t="s">
        <v>361</v>
      </c>
      <c r="G1192" s="4">
        <v>2</v>
      </c>
      <c r="H1192" s="4">
        <v>4</v>
      </c>
      <c r="I1192" s="4">
        <f t="shared" si="97"/>
        <v>6</v>
      </c>
      <c r="J1192" s="4">
        <f t="shared" si="98"/>
        <v>-0.2266187050359712</v>
      </c>
      <c r="K1192" s="10">
        <f t="shared" si="99"/>
        <v>4.5467625899280577</v>
      </c>
    </row>
    <row r="1193" spans="1:11" ht="15" customHeight="1" x14ac:dyDescent="0.2">
      <c r="A1193" s="4">
        <v>18808</v>
      </c>
      <c r="B1193" s="4">
        <v>0</v>
      </c>
      <c r="C1193" s="4">
        <f t="shared" si="96"/>
        <v>30</v>
      </c>
      <c r="D1193" s="4">
        <v>1989</v>
      </c>
      <c r="E1193" s="9">
        <v>43780.910416666702</v>
      </c>
      <c r="F1193" s="4" t="s">
        <v>468</v>
      </c>
      <c r="G1193" s="4">
        <v>3</v>
      </c>
      <c r="H1193" s="4">
        <v>3</v>
      </c>
      <c r="I1193" s="4">
        <f t="shared" si="97"/>
        <v>6</v>
      </c>
      <c r="J1193" s="4">
        <f t="shared" si="98"/>
        <v>-0.2266187050359712</v>
      </c>
      <c r="K1193" s="10">
        <f t="shared" si="99"/>
        <v>4.5467625899280577</v>
      </c>
    </row>
    <row r="1194" spans="1:11" ht="15" customHeight="1" x14ac:dyDescent="0.2">
      <c r="A1194" s="4">
        <v>14032</v>
      </c>
      <c r="B1194" s="4">
        <v>0</v>
      </c>
      <c r="C1194" s="4">
        <f t="shared" si="96"/>
        <v>42</v>
      </c>
      <c r="D1194" s="4">
        <v>1977</v>
      </c>
      <c r="E1194" s="9">
        <v>43767.762499999997</v>
      </c>
      <c r="F1194" s="4" t="s">
        <v>378</v>
      </c>
      <c r="G1194" s="4">
        <v>3</v>
      </c>
      <c r="H1194" s="4">
        <v>3</v>
      </c>
      <c r="I1194" s="4">
        <f t="shared" si="97"/>
        <v>6</v>
      </c>
      <c r="J1194" s="4">
        <f t="shared" si="98"/>
        <v>-0.2266187050359712</v>
      </c>
      <c r="K1194" s="10">
        <f t="shared" si="99"/>
        <v>4.5467625899280577</v>
      </c>
    </row>
    <row r="1195" spans="1:11" ht="15" customHeight="1" x14ac:dyDescent="0.2">
      <c r="A1195" s="4">
        <v>15678</v>
      </c>
      <c r="B1195" s="4">
        <v>0</v>
      </c>
      <c r="C1195" s="4">
        <f t="shared" ref="C1195:C1258" si="100">(2019-D1195)</f>
        <v>26</v>
      </c>
      <c r="D1195" s="4">
        <v>1993</v>
      </c>
      <c r="E1195" s="9">
        <v>43768.774305555598</v>
      </c>
      <c r="F1195" s="4" t="s">
        <v>470</v>
      </c>
      <c r="G1195" s="4">
        <v>3</v>
      </c>
      <c r="H1195" s="4">
        <v>3</v>
      </c>
      <c r="I1195" s="4">
        <f t="shared" ref="I1195:I1258" si="101">SUM(G1195:H1195)</f>
        <v>6</v>
      </c>
      <c r="J1195" s="4">
        <f t="shared" ref="J1195:J1258" si="102">(I1195-6.63)/2.78</f>
        <v>-0.2266187050359712</v>
      </c>
      <c r="K1195" s="10">
        <f t="shared" ref="K1195:K1258" si="103">(J1195*2)+5</f>
        <v>4.5467625899280577</v>
      </c>
    </row>
    <row r="1196" spans="1:11" ht="15" customHeight="1" x14ac:dyDescent="0.2">
      <c r="A1196" s="4">
        <v>16124</v>
      </c>
      <c r="B1196" s="4">
        <v>0</v>
      </c>
      <c r="C1196" s="4">
        <f t="shared" si="100"/>
        <v>26</v>
      </c>
      <c r="D1196" s="4">
        <v>1993</v>
      </c>
      <c r="E1196" s="9">
        <v>43769.356249999997</v>
      </c>
      <c r="F1196" s="4" t="s">
        <v>472</v>
      </c>
      <c r="G1196" s="4">
        <v>3</v>
      </c>
      <c r="H1196" s="4">
        <v>3</v>
      </c>
      <c r="I1196" s="4">
        <f t="shared" si="101"/>
        <v>6</v>
      </c>
      <c r="J1196" s="4">
        <f t="shared" si="102"/>
        <v>-0.2266187050359712</v>
      </c>
      <c r="K1196" s="10">
        <f t="shared" si="103"/>
        <v>4.5467625899280577</v>
      </c>
    </row>
    <row r="1197" spans="1:11" ht="15" customHeight="1" x14ac:dyDescent="0.2">
      <c r="A1197" s="4">
        <v>14971</v>
      </c>
      <c r="B1197" s="4">
        <v>0</v>
      </c>
      <c r="C1197" s="4">
        <f t="shared" si="100"/>
        <v>32</v>
      </c>
      <c r="D1197" s="4">
        <v>1987</v>
      </c>
      <c r="E1197" s="9">
        <v>43768.420833333301</v>
      </c>
      <c r="G1197" s="4">
        <v>3</v>
      </c>
      <c r="H1197" s="4">
        <v>3</v>
      </c>
      <c r="I1197" s="4">
        <f t="shared" si="101"/>
        <v>6</v>
      </c>
      <c r="J1197" s="4">
        <f t="shared" si="102"/>
        <v>-0.2266187050359712</v>
      </c>
      <c r="K1197" s="10">
        <f t="shared" si="103"/>
        <v>4.5467625899280577</v>
      </c>
    </row>
    <row r="1198" spans="1:11" ht="15" customHeight="1" x14ac:dyDescent="0.2">
      <c r="A1198" s="4">
        <v>15096</v>
      </c>
      <c r="B1198" s="4">
        <v>0</v>
      </c>
      <c r="C1198" s="4">
        <f t="shared" si="100"/>
        <v>44</v>
      </c>
      <c r="D1198" s="4">
        <v>1975</v>
      </c>
      <c r="E1198" s="9">
        <v>43768.474999999999</v>
      </c>
      <c r="F1198" s="4" t="s">
        <v>475</v>
      </c>
      <c r="G1198" s="4">
        <v>3</v>
      </c>
      <c r="H1198" s="4">
        <v>3</v>
      </c>
      <c r="I1198" s="4">
        <f t="shared" si="101"/>
        <v>6</v>
      </c>
      <c r="J1198" s="4">
        <f t="shared" si="102"/>
        <v>-0.2266187050359712</v>
      </c>
      <c r="K1198" s="10">
        <f t="shared" si="103"/>
        <v>4.5467625899280577</v>
      </c>
    </row>
    <row r="1199" spans="1:11" ht="15" customHeight="1" x14ac:dyDescent="0.2">
      <c r="A1199" s="4">
        <v>16187</v>
      </c>
      <c r="B1199" s="4">
        <v>0</v>
      </c>
      <c r="C1199" s="4">
        <f t="shared" si="100"/>
        <v>43</v>
      </c>
      <c r="D1199" s="4">
        <v>1976</v>
      </c>
      <c r="E1199" s="9">
        <v>43769.434722222199</v>
      </c>
      <c r="F1199" s="4" t="s">
        <v>481</v>
      </c>
      <c r="G1199" s="4">
        <v>3</v>
      </c>
      <c r="H1199" s="4">
        <v>3</v>
      </c>
      <c r="I1199" s="4">
        <f t="shared" si="101"/>
        <v>6</v>
      </c>
      <c r="J1199" s="4">
        <f t="shared" si="102"/>
        <v>-0.2266187050359712</v>
      </c>
      <c r="K1199" s="10">
        <f t="shared" si="103"/>
        <v>4.5467625899280577</v>
      </c>
    </row>
    <row r="1200" spans="1:11" ht="15" customHeight="1" x14ac:dyDescent="0.2">
      <c r="A1200" s="4">
        <v>18174</v>
      </c>
      <c r="B1200" s="4">
        <v>0</v>
      </c>
      <c r="C1200" s="4">
        <f t="shared" si="100"/>
        <v>26</v>
      </c>
      <c r="D1200" s="4">
        <v>1993</v>
      </c>
      <c r="E1200" s="9">
        <v>43777.943055555603</v>
      </c>
      <c r="F1200" s="4" t="s">
        <v>437</v>
      </c>
      <c r="G1200" s="4">
        <v>3</v>
      </c>
      <c r="H1200" s="4">
        <v>3</v>
      </c>
      <c r="I1200" s="4">
        <f t="shared" si="101"/>
        <v>6</v>
      </c>
      <c r="J1200" s="4">
        <f t="shared" si="102"/>
        <v>-0.2266187050359712</v>
      </c>
      <c r="K1200" s="10">
        <f t="shared" si="103"/>
        <v>4.5467625899280577</v>
      </c>
    </row>
    <row r="1201" spans="1:11" ht="15" customHeight="1" x14ac:dyDescent="0.2">
      <c r="A1201" s="4">
        <v>18278</v>
      </c>
      <c r="B1201" s="4">
        <v>0</v>
      </c>
      <c r="C1201" s="4">
        <f t="shared" si="100"/>
        <v>26</v>
      </c>
      <c r="D1201" s="4">
        <v>1993</v>
      </c>
      <c r="E1201" s="9">
        <v>43779.038888888899</v>
      </c>
      <c r="F1201" s="4" t="s">
        <v>458</v>
      </c>
      <c r="G1201" s="4">
        <v>4</v>
      </c>
      <c r="H1201" s="4">
        <v>3</v>
      </c>
      <c r="I1201" s="4">
        <f t="shared" si="101"/>
        <v>7</v>
      </c>
      <c r="J1201" s="4">
        <f t="shared" si="102"/>
        <v>0.13309352517985618</v>
      </c>
      <c r="K1201" s="10">
        <f t="shared" si="103"/>
        <v>5.2661870503597124</v>
      </c>
    </row>
    <row r="1202" spans="1:11" ht="15" customHeight="1" x14ac:dyDescent="0.2">
      <c r="A1202" s="4">
        <v>16249</v>
      </c>
      <c r="B1202" s="4">
        <v>0</v>
      </c>
      <c r="C1202" s="4">
        <f t="shared" si="100"/>
        <v>35</v>
      </c>
      <c r="D1202" s="4">
        <v>1984</v>
      </c>
      <c r="E1202" s="9">
        <v>43769.464583333298</v>
      </c>
      <c r="F1202" s="4" t="s">
        <v>359</v>
      </c>
      <c r="G1202" s="4">
        <v>4</v>
      </c>
      <c r="H1202" s="4">
        <v>3</v>
      </c>
      <c r="I1202" s="4">
        <f t="shared" si="101"/>
        <v>7</v>
      </c>
      <c r="J1202" s="4">
        <f t="shared" si="102"/>
        <v>0.13309352517985618</v>
      </c>
      <c r="K1202" s="10">
        <f t="shared" si="103"/>
        <v>5.2661870503597124</v>
      </c>
    </row>
    <row r="1203" spans="1:11" ht="15" customHeight="1" x14ac:dyDescent="0.2">
      <c r="A1203" s="4">
        <v>14371</v>
      </c>
      <c r="B1203" s="4">
        <v>0</v>
      </c>
      <c r="C1203" s="4">
        <f t="shared" si="100"/>
        <v>35</v>
      </c>
      <c r="D1203" s="4">
        <v>1984</v>
      </c>
      <c r="E1203" s="9">
        <v>43767.916666666701</v>
      </c>
      <c r="F1203" s="4" t="s">
        <v>359</v>
      </c>
      <c r="G1203" s="4">
        <v>4</v>
      </c>
      <c r="H1203" s="4">
        <v>3</v>
      </c>
      <c r="I1203" s="4">
        <f t="shared" si="101"/>
        <v>7</v>
      </c>
      <c r="J1203" s="4">
        <f t="shared" si="102"/>
        <v>0.13309352517985618</v>
      </c>
      <c r="K1203" s="10">
        <f t="shared" si="103"/>
        <v>5.2661870503597124</v>
      </c>
    </row>
    <row r="1204" spans="1:11" ht="15" customHeight="1" x14ac:dyDescent="0.2">
      <c r="A1204" s="4">
        <v>18983</v>
      </c>
      <c r="B1204" s="4">
        <v>0</v>
      </c>
      <c r="C1204" s="4">
        <f t="shared" si="100"/>
        <v>35</v>
      </c>
      <c r="D1204" s="4">
        <v>1984</v>
      </c>
      <c r="E1204" s="9">
        <v>43782.394444444399</v>
      </c>
      <c r="F1204" s="4" t="s">
        <v>361</v>
      </c>
      <c r="G1204" s="4">
        <v>4</v>
      </c>
      <c r="H1204" s="4">
        <v>3</v>
      </c>
      <c r="I1204" s="4">
        <f t="shared" si="101"/>
        <v>7</v>
      </c>
      <c r="J1204" s="4">
        <f t="shared" si="102"/>
        <v>0.13309352517985618</v>
      </c>
      <c r="K1204" s="10">
        <f t="shared" si="103"/>
        <v>5.2661870503597124</v>
      </c>
    </row>
    <row r="1205" spans="1:11" ht="15" customHeight="1" x14ac:dyDescent="0.2">
      <c r="A1205" s="4">
        <v>14980</v>
      </c>
      <c r="B1205" s="4">
        <v>0</v>
      </c>
      <c r="C1205" s="4">
        <f t="shared" si="100"/>
        <v>40</v>
      </c>
      <c r="D1205" s="4">
        <v>1979</v>
      </c>
      <c r="E1205" s="9">
        <v>43768.423611111102</v>
      </c>
      <c r="F1205" s="4" t="s">
        <v>462</v>
      </c>
      <c r="G1205" s="4">
        <v>4</v>
      </c>
      <c r="H1205" s="4">
        <v>3</v>
      </c>
      <c r="I1205" s="4">
        <f t="shared" si="101"/>
        <v>7</v>
      </c>
      <c r="J1205" s="4">
        <f t="shared" si="102"/>
        <v>0.13309352517985618</v>
      </c>
      <c r="K1205" s="10">
        <f t="shared" si="103"/>
        <v>5.2661870503597124</v>
      </c>
    </row>
    <row r="1206" spans="1:11" ht="15" customHeight="1" x14ac:dyDescent="0.2">
      <c r="A1206" s="4">
        <v>15128</v>
      </c>
      <c r="B1206" s="4">
        <v>0</v>
      </c>
      <c r="C1206" s="4">
        <f t="shared" si="100"/>
        <v>34</v>
      </c>
      <c r="D1206" s="4">
        <v>1985</v>
      </c>
      <c r="E1206" s="9">
        <v>43768.478472222203</v>
      </c>
      <c r="G1206" s="4">
        <v>4</v>
      </c>
      <c r="H1206" s="4">
        <v>3</v>
      </c>
      <c r="I1206" s="4">
        <f t="shared" si="101"/>
        <v>7</v>
      </c>
      <c r="J1206" s="4">
        <f t="shared" si="102"/>
        <v>0.13309352517985618</v>
      </c>
      <c r="K1206" s="10">
        <f t="shared" si="103"/>
        <v>5.2661870503597124</v>
      </c>
    </row>
    <row r="1207" spans="1:11" ht="15" customHeight="1" x14ac:dyDescent="0.2">
      <c r="A1207" s="4">
        <v>13958</v>
      </c>
      <c r="B1207" s="4">
        <v>0</v>
      </c>
      <c r="C1207" s="4">
        <f t="shared" si="100"/>
        <v>32</v>
      </c>
      <c r="D1207" s="4">
        <v>1987</v>
      </c>
      <c r="E1207" s="9">
        <v>43767.7409722222</v>
      </c>
      <c r="F1207" s="4" t="s">
        <v>359</v>
      </c>
      <c r="G1207" s="4">
        <v>4</v>
      </c>
      <c r="H1207" s="4">
        <v>3</v>
      </c>
      <c r="I1207" s="4">
        <f t="shared" si="101"/>
        <v>7</v>
      </c>
      <c r="J1207" s="4">
        <f t="shared" si="102"/>
        <v>0.13309352517985618</v>
      </c>
      <c r="K1207" s="10">
        <f t="shared" si="103"/>
        <v>5.2661870503597124</v>
      </c>
    </row>
    <row r="1208" spans="1:11" ht="15" customHeight="1" x14ac:dyDescent="0.2">
      <c r="A1208" s="4">
        <v>18696</v>
      </c>
      <c r="B1208" s="4">
        <v>0</v>
      </c>
      <c r="C1208" s="4">
        <f t="shared" si="100"/>
        <v>49</v>
      </c>
      <c r="D1208" s="4">
        <v>1970</v>
      </c>
      <c r="E1208" s="9">
        <v>43780.679166666698</v>
      </c>
      <c r="F1208" s="4" t="s">
        <v>377</v>
      </c>
      <c r="G1208" s="4">
        <v>4</v>
      </c>
      <c r="H1208" s="4">
        <v>3</v>
      </c>
      <c r="I1208" s="4">
        <f t="shared" si="101"/>
        <v>7</v>
      </c>
      <c r="J1208" s="4">
        <f t="shared" si="102"/>
        <v>0.13309352517985618</v>
      </c>
      <c r="K1208" s="10">
        <f t="shared" si="103"/>
        <v>5.2661870503597124</v>
      </c>
    </row>
    <row r="1209" spans="1:11" ht="15" customHeight="1" x14ac:dyDescent="0.2">
      <c r="A1209" s="4">
        <v>14341</v>
      </c>
      <c r="B1209" s="4">
        <v>0</v>
      </c>
      <c r="C1209" s="4">
        <f t="shared" si="100"/>
        <v>28</v>
      </c>
      <c r="D1209" s="4">
        <v>1991</v>
      </c>
      <c r="E1209" s="9">
        <v>43767.894444444399</v>
      </c>
      <c r="F1209" s="4" t="s">
        <v>413</v>
      </c>
      <c r="G1209" s="4">
        <v>4</v>
      </c>
      <c r="H1209" s="4">
        <v>3</v>
      </c>
      <c r="I1209" s="4">
        <f t="shared" si="101"/>
        <v>7</v>
      </c>
      <c r="J1209" s="4">
        <f t="shared" si="102"/>
        <v>0.13309352517985618</v>
      </c>
      <c r="K1209" s="10">
        <f t="shared" si="103"/>
        <v>5.2661870503597124</v>
      </c>
    </row>
    <row r="1210" spans="1:11" ht="15" customHeight="1" x14ac:dyDescent="0.2">
      <c r="A1210" s="4">
        <v>18917</v>
      </c>
      <c r="B1210" s="4">
        <v>0</v>
      </c>
      <c r="C1210" s="4">
        <f t="shared" si="100"/>
        <v>48</v>
      </c>
      <c r="D1210" s="4">
        <v>1971</v>
      </c>
      <c r="E1210" s="9">
        <v>43781.637499999997</v>
      </c>
      <c r="F1210" s="4" t="s">
        <v>361</v>
      </c>
      <c r="G1210" s="4">
        <v>4</v>
      </c>
      <c r="H1210" s="4">
        <v>3</v>
      </c>
      <c r="I1210" s="4">
        <f t="shared" si="101"/>
        <v>7</v>
      </c>
      <c r="J1210" s="4">
        <f t="shared" si="102"/>
        <v>0.13309352517985618</v>
      </c>
      <c r="K1210" s="10">
        <f t="shared" si="103"/>
        <v>5.2661870503597124</v>
      </c>
    </row>
    <row r="1211" spans="1:11" ht="15" customHeight="1" x14ac:dyDescent="0.2">
      <c r="A1211" s="4">
        <v>16994</v>
      </c>
      <c r="B1211" s="4">
        <v>0</v>
      </c>
      <c r="C1211" s="4">
        <f t="shared" si="100"/>
        <v>46</v>
      </c>
      <c r="D1211" s="4">
        <v>1973</v>
      </c>
      <c r="E1211" s="9">
        <v>43771.488194444399</v>
      </c>
      <c r="F1211" s="4" t="s">
        <v>378</v>
      </c>
      <c r="G1211" s="4">
        <v>5</v>
      </c>
      <c r="H1211" s="4">
        <v>3</v>
      </c>
      <c r="I1211" s="4">
        <f t="shared" si="101"/>
        <v>8</v>
      </c>
      <c r="J1211" s="4">
        <f t="shared" si="102"/>
        <v>0.49280575539568355</v>
      </c>
      <c r="K1211" s="10">
        <f t="shared" si="103"/>
        <v>5.985611510791367</v>
      </c>
    </row>
    <row r="1212" spans="1:11" ht="15" customHeight="1" x14ac:dyDescent="0.2">
      <c r="A1212" s="4">
        <v>13500</v>
      </c>
      <c r="B1212" s="4">
        <v>0</v>
      </c>
      <c r="C1212" s="4">
        <f t="shared" si="100"/>
        <v>26</v>
      </c>
      <c r="D1212" s="4">
        <v>1993</v>
      </c>
      <c r="E1212" s="9">
        <v>43767.481249999997</v>
      </c>
      <c r="F1212" s="4" t="s">
        <v>450</v>
      </c>
      <c r="G1212" s="4">
        <v>4</v>
      </c>
      <c r="H1212" s="4">
        <v>4</v>
      </c>
      <c r="I1212" s="4">
        <f t="shared" si="101"/>
        <v>8</v>
      </c>
      <c r="J1212" s="4">
        <f t="shared" si="102"/>
        <v>0.49280575539568355</v>
      </c>
      <c r="K1212" s="10">
        <f t="shared" si="103"/>
        <v>5.985611510791367</v>
      </c>
    </row>
    <row r="1213" spans="1:11" ht="15" customHeight="1" x14ac:dyDescent="0.2">
      <c r="A1213" s="4">
        <v>16936</v>
      </c>
      <c r="B1213" s="4">
        <v>0</v>
      </c>
      <c r="C1213" s="4">
        <f t="shared" si="100"/>
        <v>27</v>
      </c>
      <c r="D1213" s="4">
        <v>1992</v>
      </c>
      <c r="E1213" s="9">
        <v>43770.936805555597</v>
      </c>
      <c r="F1213" s="4" t="s">
        <v>455</v>
      </c>
      <c r="G1213" s="4">
        <v>5</v>
      </c>
      <c r="H1213" s="4">
        <v>3</v>
      </c>
      <c r="I1213" s="4">
        <f t="shared" si="101"/>
        <v>8</v>
      </c>
      <c r="J1213" s="4">
        <f t="shared" si="102"/>
        <v>0.49280575539568355</v>
      </c>
      <c r="K1213" s="10">
        <f t="shared" si="103"/>
        <v>5.985611510791367</v>
      </c>
    </row>
    <row r="1214" spans="1:11" ht="15" customHeight="1" x14ac:dyDescent="0.2">
      <c r="A1214" s="4">
        <v>17334</v>
      </c>
      <c r="B1214" s="4">
        <v>0</v>
      </c>
      <c r="C1214" s="4">
        <f t="shared" si="100"/>
        <v>34</v>
      </c>
      <c r="D1214" s="4">
        <v>1985</v>
      </c>
      <c r="E1214" s="9">
        <v>43772.9</v>
      </c>
      <c r="F1214" s="4" t="s">
        <v>378</v>
      </c>
      <c r="G1214" s="4">
        <v>5</v>
      </c>
      <c r="H1214" s="4">
        <v>3</v>
      </c>
      <c r="I1214" s="4">
        <f t="shared" si="101"/>
        <v>8</v>
      </c>
      <c r="J1214" s="4">
        <f t="shared" si="102"/>
        <v>0.49280575539568355</v>
      </c>
      <c r="K1214" s="10">
        <f t="shared" si="103"/>
        <v>5.985611510791367</v>
      </c>
    </row>
    <row r="1215" spans="1:11" ht="15" customHeight="1" x14ac:dyDescent="0.2">
      <c r="A1215" s="4">
        <v>15575</v>
      </c>
      <c r="B1215" s="4">
        <v>0</v>
      </c>
      <c r="C1215" s="4">
        <f t="shared" si="100"/>
        <v>48</v>
      </c>
      <c r="D1215" s="4">
        <v>1971</v>
      </c>
      <c r="E1215" s="9">
        <v>43768.7097222222</v>
      </c>
      <c r="F1215" s="4" t="s">
        <v>413</v>
      </c>
      <c r="G1215" s="4">
        <v>5</v>
      </c>
      <c r="H1215" s="4">
        <v>3</v>
      </c>
      <c r="I1215" s="4">
        <f t="shared" si="101"/>
        <v>8</v>
      </c>
      <c r="J1215" s="4">
        <f t="shared" si="102"/>
        <v>0.49280575539568355</v>
      </c>
      <c r="K1215" s="10">
        <f t="shared" si="103"/>
        <v>5.985611510791367</v>
      </c>
    </row>
    <row r="1216" spans="1:11" ht="15" customHeight="1" x14ac:dyDescent="0.2">
      <c r="A1216" s="4">
        <v>17137</v>
      </c>
      <c r="B1216" s="4">
        <v>0</v>
      </c>
      <c r="C1216" s="4">
        <f t="shared" si="100"/>
        <v>48</v>
      </c>
      <c r="D1216" s="4">
        <v>1971</v>
      </c>
      <c r="E1216" s="9">
        <v>43781.711805555598</v>
      </c>
      <c r="F1216" s="4" t="s">
        <v>461</v>
      </c>
      <c r="G1216" s="4">
        <v>5</v>
      </c>
      <c r="H1216" s="4">
        <v>3</v>
      </c>
      <c r="I1216" s="4">
        <f t="shared" si="101"/>
        <v>8</v>
      </c>
      <c r="J1216" s="4">
        <f t="shared" si="102"/>
        <v>0.49280575539568355</v>
      </c>
      <c r="K1216" s="10">
        <f t="shared" si="103"/>
        <v>5.985611510791367</v>
      </c>
    </row>
    <row r="1217" spans="1:11" ht="15" customHeight="1" x14ac:dyDescent="0.2">
      <c r="A1217" s="4">
        <v>17473</v>
      </c>
      <c r="B1217" s="4">
        <v>0</v>
      </c>
      <c r="C1217" s="4">
        <f t="shared" si="100"/>
        <v>36</v>
      </c>
      <c r="D1217" s="4">
        <v>1983</v>
      </c>
      <c r="E1217" s="9">
        <v>43773.583333333299</v>
      </c>
      <c r="F1217" s="4" t="s">
        <v>465</v>
      </c>
      <c r="G1217" s="4">
        <v>4</v>
      </c>
      <c r="H1217" s="4">
        <v>4</v>
      </c>
      <c r="I1217" s="4">
        <f t="shared" si="101"/>
        <v>8</v>
      </c>
      <c r="J1217" s="4">
        <f t="shared" si="102"/>
        <v>0.49280575539568355</v>
      </c>
      <c r="K1217" s="10">
        <f t="shared" si="103"/>
        <v>5.985611510791367</v>
      </c>
    </row>
    <row r="1218" spans="1:11" ht="15" customHeight="1" x14ac:dyDescent="0.2">
      <c r="A1218" s="4">
        <v>16172</v>
      </c>
      <c r="B1218" s="4">
        <v>0</v>
      </c>
      <c r="C1218" s="4">
        <f t="shared" si="100"/>
        <v>43</v>
      </c>
      <c r="D1218" s="4">
        <v>1976</v>
      </c>
      <c r="E1218" s="9">
        <v>43769.423611111102</v>
      </c>
      <c r="F1218" s="4" t="s">
        <v>359</v>
      </c>
      <c r="G1218" s="4">
        <v>4</v>
      </c>
      <c r="H1218" s="4">
        <v>4</v>
      </c>
      <c r="I1218" s="4">
        <f t="shared" si="101"/>
        <v>8</v>
      </c>
      <c r="J1218" s="4">
        <f t="shared" si="102"/>
        <v>0.49280575539568355</v>
      </c>
      <c r="K1218" s="10">
        <f t="shared" si="103"/>
        <v>5.985611510791367</v>
      </c>
    </row>
    <row r="1219" spans="1:11" ht="15" customHeight="1" x14ac:dyDescent="0.2">
      <c r="A1219" s="4">
        <v>19011</v>
      </c>
      <c r="B1219" s="4">
        <v>0</v>
      </c>
      <c r="C1219" s="4">
        <f t="shared" si="100"/>
        <v>28</v>
      </c>
      <c r="D1219" s="4">
        <v>1991</v>
      </c>
      <c r="E1219" s="9">
        <v>43782.624305555597</v>
      </c>
      <c r="F1219" s="4" t="s">
        <v>378</v>
      </c>
      <c r="G1219" s="4">
        <v>4</v>
      </c>
      <c r="H1219" s="4">
        <v>4</v>
      </c>
      <c r="I1219" s="4">
        <f t="shared" si="101"/>
        <v>8</v>
      </c>
      <c r="J1219" s="4">
        <f t="shared" si="102"/>
        <v>0.49280575539568355</v>
      </c>
      <c r="K1219" s="10">
        <f t="shared" si="103"/>
        <v>5.985611510791367</v>
      </c>
    </row>
    <row r="1220" spans="1:11" ht="15" customHeight="1" x14ac:dyDescent="0.2">
      <c r="A1220" s="4">
        <v>14740</v>
      </c>
      <c r="B1220" s="4">
        <v>0</v>
      </c>
      <c r="C1220" s="4">
        <f t="shared" si="100"/>
        <v>34</v>
      </c>
      <c r="D1220" s="4">
        <v>1985</v>
      </c>
      <c r="E1220" s="9">
        <v>43768.347916666702</v>
      </c>
      <c r="F1220" s="4" t="s">
        <v>361</v>
      </c>
      <c r="G1220" s="4">
        <v>4</v>
      </c>
      <c r="H1220" s="4">
        <v>4</v>
      </c>
      <c r="I1220" s="4">
        <f t="shared" si="101"/>
        <v>8</v>
      </c>
      <c r="J1220" s="4">
        <f t="shared" si="102"/>
        <v>0.49280575539568355</v>
      </c>
      <c r="K1220" s="10">
        <f t="shared" si="103"/>
        <v>5.985611510791367</v>
      </c>
    </row>
    <row r="1221" spans="1:11" ht="15" customHeight="1" x14ac:dyDescent="0.2">
      <c r="A1221" s="4">
        <v>15462</v>
      </c>
      <c r="B1221" s="4">
        <v>0</v>
      </c>
      <c r="C1221" s="4">
        <f t="shared" si="100"/>
        <v>34</v>
      </c>
      <c r="D1221" s="4">
        <v>1985</v>
      </c>
      <c r="E1221" s="9">
        <v>43768.643750000003</v>
      </c>
      <c r="F1221" s="4" t="s">
        <v>467</v>
      </c>
      <c r="G1221" s="4">
        <v>4</v>
      </c>
      <c r="H1221" s="4">
        <v>4</v>
      </c>
      <c r="I1221" s="4">
        <f t="shared" si="101"/>
        <v>8</v>
      </c>
      <c r="J1221" s="4">
        <f t="shared" si="102"/>
        <v>0.49280575539568355</v>
      </c>
      <c r="K1221" s="10">
        <f t="shared" si="103"/>
        <v>5.985611510791367</v>
      </c>
    </row>
    <row r="1222" spans="1:11" ht="15" customHeight="1" x14ac:dyDescent="0.2">
      <c r="A1222" s="4">
        <v>13952</v>
      </c>
      <c r="B1222" s="4">
        <v>0</v>
      </c>
      <c r="C1222" s="4">
        <f t="shared" si="100"/>
        <v>48</v>
      </c>
      <c r="D1222" s="4">
        <v>1971</v>
      </c>
      <c r="E1222" s="9">
        <v>43767.734722222202</v>
      </c>
      <c r="F1222" s="4" t="s">
        <v>417</v>
      </c>
      <c r="G1222" s="4">
        <v>4</v>
      </c>
      <c r="H1222" s="4">
        <v>4</v>
      </c>
      <c r="I1222" s="4">
        <f t="shared" si="101"/>
        <v>8</v>
      </c>
      <c r="J1222" s="4">
        <f t="shared" si="102"/>
        <v>0.49280575539568355</v>
      </c>
      <c r="K1222" s="10">
        <f t="shared" si="103"/>
        <v>5.985611510791367</v>
      </c>
    </row>
    <row r="1223" spans="1:11" ht="15" customHeight="1" x14ac:dyDescent="0.2">
      <c r="A1223" s="4">
        <v>18068</v>
      </c>
      <c r="B1223" s="4">
        <v>0</v>
      </c>
      <c r="C1223" s="4">
        <f t="shared" si="100"/>
        <v>39</v>
      </c>
      <c r="D1223" s="4">
        <v>1980</v>
      </c>
      <c r="E1223" s="9">
        <v>43776.9375</v>
      </c>
      <c r="F1223" s="4" t="s">
        <v>361</v>
      </c>
      <c r="G1223" s="4">
        <v>4</v>
      </c>
      <c r="H1223" s="4">
        <v>4</v>
      </c>
      <c r="I1223" s="4">
        <f t="shared" si="101"/>
        <v>8</v>
      </c>
      <c r="J1223" s="4">
        <f t="shared" si="102"/>
        <v>0.49280575539568355</v>
      </c>
      <c r="K1223" s="10">
        <f t="shared" si="103"/>
        <v>5.985611510791367</v>
      </c>
    </row>
    <row r="1224" spans="1:11" ht="15" customHeight="1" x14ac:dyDescent="0.2">
      <c r="A1224" s="4">
        <v>17890</v>
      </c>
      <c r="B1224" s="4">
        <v>0</v>
      </c>
      <c r="C1224" s="4">
        <f t="shared" si="100"/>
        <v>27</v>
      </c>
      <c r="D1224" s="4">
        <v>1992</v>
      </c>
      <c r="E1224" s="9">
        <v>43775.825694444502</v>
      </c>
      <c r="F1224" s="4" t="s">
        <v>371</v>
      </c>
      <c r="G1224" s="4">
        <v>4</v>
      </c>
      <c r="H1224" s="4">
        <v>4</v>
      </c>
      <c r="I1224" s="4">
        <f t="shared" si="101"/>
        <v>8</v>
      </c>
      <c r="J1224" s="4">
        <f t="shared" si="102"/>
        <v>0.49280575539568355</v>
      </c>
      <c r="K1224" s="10">
        <f t="shared" si="103"/>
        <v>5.985611510791367</v>
      </c>
    </row>
    <row r="1225" spans="1:11" ht="15" customHeight="1" x14ac:dyDescent="0.2">
      <c r="A1225" s="4">
        <v>15865</v>
      </c>
      <c r="B1225" s="4">
        <v>0</v>
      </c>
      <c r="C1225" s="4">
        <f t="shared" si="100"/>
        <v>29</v>
      </c>
      <c r="D1225" s="4">
        <v>1990</v>
      </c>
      <c r="E1225" s="9">
        <v>43768.897916666698</v>
      </c>
      <c r="F1225" s="4" t="s">
        <v>473</v>
      </c>
      <c r="G1225" s="4">
        <v>4</v>
      </c>
      <c r="H1225" s="4">
        <v>4</v>
      </c>
      <c r="I1225" s="4">
        <f t="shared" si="101"/>
        <v>8</v>
      </c>
      <c r="J1225" s="4">
        <f t="shared" si="102"/>
        <v>0.49280575539568355</v>
      </c>
      <c r="K1225" s="10">
        <f t="shared" si="103"/>
        <v>5.985611510791367</v>
      </c>
    </row>
    <row r="1226" spans="1:11" ht="15" customHeight="1" x14ac:dyDescent="0.2">
      <c r="A1226" s="4">
        <v>14105</v>
      </c>
      <c r="B1226" s="4">
        <v>0</v>
      </c>
      <c r="C1226" s="4">
        <f t="shared" si="100"/>
        <v>31</v>
      </c>
      <c r="D1226" s="4">
        <v>1988</v>
      </c>
      <c r="E1226" s="9">
        <v>43767.804861111101</v>
      </c>
      <c r="F1226" s="4" t="s">
        <v>359</v>
      </c>
      <c r="G1226" s="4">
        <v>4</v>
      </c>
      <c r="H1226" s="4">
        <v>4</v>
      </c>
      <c r="I1226" s="4">
        <f t="shared" si="101"/>
        <v>8</v>
      </c>
      <c r="J1226" s="4">
        <f t="shared" si="102"/>
        <v>0.49280575539568355</v>
      </c>
      <c r="K1226" s="10">
        <f t="shared" si="103"/>
        <v>5.985611510791367</v>
      </c>
    </row>
    <row r="1227" spans="1:11" ht="15" customHeight="1" x14ac:dyDescent="0.2">
      <c r="A1227" s="4">
        <v>14782</v>
      </c>
      <c r="B1227" s="4">
        <v>0</v>
      </c>
      <c r="C1227" s="4">
        <f t="shared" si="100"/>
        <v>27</v>
      </c>
      <c r="D1227" s="4">
        <v>1992</v>
      </c>
      <c r="E1227" s="9">
        <v>43768.375</v>
      </c>
      <c r="F1227" s="4" t="s">
        <v>482</v>
      </c>
      <c r="G1227" s="4">
        <v>5</v>
      </c>
      <c r="H1227" s="4">
        <v>3</v>
      </c>
      <c r="I1227" s="4">
        <f t="shared" si="101"/>
        <v>8</v>
      </c>
      <c r="J1227" s="4">
        <f t="shared" si="102"/>
        <v>0.49280575539568355</v>
      </c>
      <c r="K1227" s="10">
        <f t="shared" si="103"/>
        <v>5.985611510791367</v>
      </c>
    </row>
    <row r="1228" spans="1:11" ht="15" customHeight="1" x14ac:dyDescent="0.2">
      <c r="A1228" s="4">
        <v>15025</v>
      </c>
      <c r="B1228" s="4">
        <v>0</v>
      </c>
      <c r="C1228" s="4">
        <f t="shared" si="100"/>
        <v>33</v>
      </c>
      <c r="D1228" s="4">
        <v>1986</v>
      </c>
      <c r="E1228" s="9">
        <v>43768.440277777801</v>
      </c>
      <c r="F1228" s="4" t="s">
        <v>378</v>
      </c>
      <c r="G1228" s="4">
        <v>4</v>
      </c>
      <c r="H1228" s="4">
        <v>4</v>
      </c>
      <c r="I1228" s="4">
        <f t="shared" si="101"/>
        <v>8</v>
      </c>
      <c r="J1228" s="4">
        <f t="shared" si="102"/>
        <v>0.49280575539568355</v>
      </c>
      <c r="K1228" s="10">
        <f t="shared" si="103"/>
        <v>5.985611510791367</v>
      </c>
    </row>
    <row r="1229" spans="1:11" ht="15" customHeight="1" x14ac:dyDescent="0.2">
      <c r="A1229" s="4">
        <v>14357</v>
      </c>
      <c r="B1229" s="4">
        <v>0</v>
      </c>
      <c r="C1229" s="4">
        <f t="shared" si="100"/>
        <v>41</v>
      </c>
      <c r="D1229" s="4">
        <v>1978</v>
      </c>
      <c r="E1229" s="9">
        <v>43767.886805555601</v>
      </c>
      <c r="F1229" s="4" t="s">
        <v>443</v>
      </c>
      <c r="G1229" s="4">
        <v>4</v>
      </c>
      <c r="H1229" s="4">
        <v>4</v>
      </c>
      <c r="I1229" s="4">
        <f t="shared" si="101"/>
        <v>8</v>
      </c>
      <c r="J1229" s="4">
        <f t="shared" si="102"/>
        <v>0.49280575539568355</v>
      </c>
      <c r="K1229" s="10">
        <f t="shared" si="103"/>
        <v>5.985611510791367</v>
      </c>
    </row>
    <row r="1230" spans="1:11" ht="15" customHeight="1" x14ac:dyDescent="0.2">
      <c r="A1230" s="4">
        <v>14155</v>
      </c>
      <c r="B1230" s="4">
        <v>0</v>
      </c>
      <c r="C1230" s="4">
        <f t="shared" si="100"/>
        <v>45</v>
      </c>
      <c r="D1230" s="4">
        <v>1974</v>
      </c>
      <c r="E1230" s="9">
        <v>43767.843055555597</v>
      </c>
      <c r="F1230" s="4" t="s">
        <v>377</v>
      </c>
      <c r="G1230" s="4">
        <v>5</v>
      </c>
      <c r="H1230" s="4">
        <v>3</v>
      </c>
      <c r="I1230" s="4">
        <f t="shared" si="101"/>
        <v>8</v>
      </c>
      <c r="J1230" s="4">
        <f t="shared" si="102"/>
        <v>0.49280575539568355</v>
      </c>
      <c r="K1230" s="10">
        <f t="shared" si="103"/>
        <v>5.985611510791367</v>
      </c>
    </row>
    <row r="1231" spans="1:11" ht="15" customHeight="1" x14ac:dyDescent="0.2">
      <c r="A1231" s="4">
        <v>15242</v>
      </c>
      <c r="B1231" s="4">
        <v>0</v>
      </c>
      <c r="C1231" s="4">
        <f t="shared" si="100"/>
        <v>32</v>
      </c>
      <c r="D1231" s="4">
        <v>1987</v>
      </c>
      <c r="E1231" s="9">
        <v>43768.538194444402</v>
      </c>
      <c r="F1231" s="4" t="s">
        <v>417</v>
      </c>
      <c r="G1231" s="4">
        <v>5</v>
      </c>
      <c r="H1231" s="4">
        <v>3</v>
      </c>
      <c r="I1231" s="4">
        <f t="shared" si="101"/>
        <v>8</v>
      </c>
      <c r="J1231" s="4">
        <f t="shared" si="102"/>
        <v>0.49280575539568355</v>
      </c>
      <c r="K1231" s="10">
        <f t="shared" si="103"/>
        <v>5.985611510791367</v>
      </c>
    </row>
    <row r="1232" spans="1:11" ht="15" customHeight="1" x14ac:dyDescent="0.2">
      <c r="A1232" s="4">
        <v>17504</v>
      </c>
      <c r="B1232" s="4">
        <v>0</v>
      </c>
      <c r="C1232" s="4">
        <f t="shared" si="100"/>
        <v>40</v>
      </c>
      <c r="D1232" s="4">
        <v>1979</v>
      </c>
      <c r="E1232" s="9">
        <v>43773.702083333301</v>
      </c>
      <c r="F1232" s="4" t="s">
        <v>378</v>
      </c>
      <c r="G1232" s="4">
        <v>4</v>
      </c>
      <c r="H1232" s="4">
        <v>4</v>
      </c>
      <c r="I1232" s="4">
        <f t="shared" si="101"/>
        <v>8</v>
      </c>
      <c r="J1232" s="4">
        <f t="shared" si="102"/>
        <v>0.49280575539568355</v>
      </c>
      <c r="K1232" s="10">
        <f t="shared" si="103"/>
        <v>5.985611510791367</v>
      </c>
    </row>
    <row r="1233" spans="1:11" ht="15" customHeight="1" x14ac:dyDescent="0.2">
      <c r="A1233" s="4">
        <v>18309</v>
      </c>
      <c r="B1233" s="4">
        <v>0</v>
      </c>
      <c r="C1233" s="4">
        <f t="shared" si="100"/>
        <v>36</v>
      </c>
      <c r="D1233" s="4">
        <v>1983</v>
      </c>
      <c r="E1233" s="9">
        <v>43779.509722222203</v>
      </c>
      <c r="G1233" s="4">
        <v>5</v>
      </c>
      <c r="H1233" s="4">
        <v>4</v>
      </c>
      <c r="I1233" s="4">
        <f t="shared" si="101"/>
        <v>9</v>
      </c>
      <c r="J1233" s="4">
        <f t="shared" si="102"/>
        <v>0.85251798561151093</v>
      </c>
      <c r="K1233" s="10">
        <f t="shared" si="103"/>
        <v>6.7050359712230216</v>
      </c>
    </row>
    <row r="1234" spans="1:11" ht="15" customHeight="1" x14ac:dyDescent="0.2">
      <c r="A1234" s="4">
        <v>17499</v>
      </c>
      <c r="B1234" s="4">
        <v>0</v>
      </c>
      <c r="C1234" s="4">
        <f t="shared" si="100"/>
        <v>27</v>
      </c>
      <c r="D1234" s="4">
        <v>1992</v>
      </c>
      <c r="E1234" s="9">
        <v>43773.663194444402</v>
      </c>
      <c r="F1234" s="4" t="s">
        <v>471</v>
      </c>
      <c r="G1234" s="4">
        <v>5</v>
      </c>
      <c r="H1234" s="4">
        <v>4</v>
      </c>
      <c r="I1234" s="4">
        <f t="shared" si="101"/>
        <v>9</v>
      </c>
      <c r="J1234" s="4">
        <f t="shared" si="102"/>
        <v>0.85251798561151093</v>
      </c>
      <c r="K1234" s="10">
        <f t="shared" si="103"/>
        <v>6.7050359712230216</v>
      </c>
    </row>
    <row r="1235" spans="1:11" ht="15" customHeight="1" x14ac:dyDescent="0.2">
      <c r="A1235" s="4">
        <v>14876</v>
      </c>
      <c r="B1235" s="4">
        <v>0</v>
      </c>
      <c r="C1235" s="4">
        <f t="shared" si="100"/>
        <v>26</v>
      </c>
      <c r="D1235" s="4">
        <v>1993</v>
      </c>
      <c r="E1235" s="9">
        <v>43768.396527777797</v>
      </c>
      <c r="F1235" s="4" t="s">
        <v>378</v>
      </c>
      <c r="G1235" s="4">
        <v>4</v>
      </c>
      <c r="H1235" s="4">
        <v>5</v>
      </c>
      <c r="I1235" s="4">
        <f t="shared" si="101"/>
        <v>9</v>
      </c>
      <c r="J1235" s="4">
        <f t="shared" si="102"/>
        <v>0.85251798561151093</v>
      </c>
      <c r="K1235" s="10">
        <f t="shared" si="103"/>
        <v>6.7050359712230216</v>
      </c>
    </row>
    <row r="1236" spans="1:11" ht="15" customHeight="1" x14ac:dyDescent="0.2">
      <c r="A1236" s="4">
        <v>14883</v>
      </c>
      <c r="B1236" s="4">
        <v>0</v>
      </c>
      <c r="C1236" s="4">
        <f t="shared" si="100"/>
        <v>28</v>
      </c>
      <c r="D1236" s="4">
        <v>1991</v>
      </c>
      <c r="E1236" s="9">
        <v>43768.3972222222</v>
      </c>
      <c r="G1236" s="4">
        <v>5</v>
      </c>
      <c r="H1236" s="4">
        <v>5</v>
      </c>
      <c r="I1236" s="4">
        <f t="shared" si="101"/>
        <v>10</v>
      </c>
      <c r="J1236" s="4">
        <f t="shared" si="102"/>
        <v>1.2122302158273381</v>
      </c>
      <c r="K1236" s="10">
        <f t="shared" si="103"/>
        <v>7.4244604316546763</v>
      </c>
    </row>
    <row r="1237" spans="1:11" ht="15" customHeight="1" x14ac:dyDescent="0.2">
      <c r="A1237" s="4">
        <v>17397</v>
      </c>
      <c r="B1237" s="4">
        <v>0</v>
      </c>
      <c r="C1237" s="4">
        <f t="shared" si="100"/>
        <v>46</v>
      </c>
      <c r="D1237" s="4">
        <v>1973</v>
      </c>
      <c r="E1237" s="9">
        <v>43773.418055555601</v>
      </c>
      <c r="F1237" s="4" t="s">
        <v>377</v>
      </c>
      <c r="G1237" s="4">
        <v>5</v>
      </c>
      <c r="H1237" s="4">
        <v>5</v>
      </c>
      <c r="I1237" s="4">
        <f t="shared" si="101"/>
        <v>10</v>
      </c>
      <c r="J1237" s="4">
        <f t="shared" si="102"/>
        <v>1.2122302158273381</v>
      </c>
      <c r="K1237" s="10">
        <f t="shared" si="103"/>
        <v>7.4244604316546763</v>
      </c>
    </row>
    <row r="1238" spans="1:11" ht="15" customHeight="1" x14ac:dyDescent="0.2">
      <c r="A1238" s="4">
        <v>15178</v>
      </c>
      <c r="B1238" s="4">
        <v>0</v>
      </c>
      <c r="C1238" s="4">
        <f t="shared" si="100"/>
        <v>35</v>
      </c>
      <c r="D1238" s="4">
        <v>1984</v>
      </c>
      <c r="E1238" s="9">
        <v>43768.502083333296</v>
      </c>
      <c r="F1238" s="4" t="s">
        <v>361</v>
      </c>
      <c r="G1238" s="4">
        <v>5</v>
      </c>
      <c r="H1238" s="4">
        <v>5</v>
      </c>
      <c r="I1238" s="4">
        <f t="shared" si="101"/>
        <v>10</v>
      </c>
      <c r="J1238" s="4">
        <f t="shared" si="102"/>
        <v>1.2122302158273381</v>
      </c>
      <c r="K1238" s="10">
        <f t="shared" si="103"/>
        <v>7.4244604316546763</v>
      </c>
    </row>
    <row r="1239" spans="1:11" ht="15" customHeight="1" x14ac:dyDescent="0.2">
      <c r="A1239" s="4">
        <v>14471</v>
      </c>
      <c r="B1239" s="4">
        <v>0</v>
      </c>
      <c r="C1239" s="4">
        <f t="shared" si="100"/>
        <v>32</v>
      </c>
      <c r="D1239" s="4">
        <v>1987</v>
      </c>
      <c r="E1239" s="9">
        <v>43767.913888888899</v>
      </c>
      <c r="F1239" s="4" t="s">
        <v>466</v>
      </c>
      <c r="G1239" s="4">
        <v>5</v>
      </c>
      <c r="H1239" s="4">
        <v>5</v>
      </c>
      <c r="I1239" s="4">
        <f t="shared" si="101"/>
        <v>10</v>
      </c>
      <c r="J1239" s="4">
        <f t="shared" si="102"/>
        <v>1.2122302158273381</v>
      </c>
      <c r="K1239" s="10">
        <f t="shared" si="103"/>
        <v>7.4244604316546763</v>
      </c>
    </row>
    <row r="1240" spans="1:11" ht="15" customHeight="1" x14ac:dyDescent="0.2">
      <c r="A1240" s="4">
        <v>16766</v>
      </c>
      <c r="B1240" s="4">
        <v>0</v>
      </c>
      <c r="C1240" s="4">
        <f t="shared" si="100"/>
        <v>34</v>
      </c>
      <c r="D1240" s="4">
        <v>1985</v>
      </c>
      <c r="E1240" s="9">
        <v>43770.548611111102</v>
      </c>
      <c r="F1240" s="4" t="s">
        <v>469</v>
      </c>
      <c r="G1240" s="4">
        <v>5</v>
      </c>
      <c r="H1240" s="4">
        <v>5</v>
      </c>
      <c r="I1240" s="4">
        <f t="shared" si="101"/>
        <v>10</v>
      </c>
      <c r="J1240" s="4">
        <f t="shared" si="102"/>
        <v>1.2122302158273381</v>
      </c>
      <c r="K1240" s="10">
        <f t="shared" si="103"/>
        <v>7.4244604316546763</v>
      </c>
    </row>
    <row r="1241" spans="1:11" ht="15" customHeight="1" x14ac:dyDescent="0.2">
      <c r="A1241" s="4">
        <v>17210</v>
      </c>
      <c r="B1241" s="4">
        <v>0</v>
      </c>
      <c r="C1241" s="4">
        <f t="shared" si="100"/>
        <v>34</v>
      </c>
      <c r="D1241" s="4">
        <v>1985</v>
      </c>
      <c r="E1241" s="9">
        <v>43772.342361111099</v>
      </c>
      <c r="F1241" s="4" t="s">
        <v>359</v>
      </c>
      <c r="G1241" s="4">
        <v>5</v>
      </c>
      <c r="H1241" s="4">
        <v>5</v>
      </c>
      <c r="I1241" s="4">
        <f t="shared" si="101"/>
        <v>10</v>
      </c>
      <c r="J1241" s="4">
        <f t="shared" si="102"/>
        <v>1.2122302158273381</v>
      </c>
      <c r="K1241" s="10">
        <f t="shared" si="103"/>
        <v>7.4244604316546763</v>
      </c>
    </row>
    <row r="1242" spans="1:11" ht="15" customHeight="1" x14ac:dyDescent="0.2">
      <c r="A1242" s="4">
        <v>14908</v>
      </c>
      <c r="B1242" s="4">
        <v>0</v>
      </c>
      <c r="C1242" s="4">
        <f t="shared" si="100"/>
        <v>27</v>
      </c>
      <c r="D1242" s="4">
        <v>1992</v>
      </c>
      <c r="E1242" s="9">
        <v>43768.417361111096</v>
      </c>
      <c r="F1242" s="4" t="s">
        <v>443</v>
      </c>
      <c r="G1242" s="4">
        <v>5</v>
      </c>
      <c r="H1242" s="4">
        <v>5</v>
      </c>
      <c r="I1242" s="4">
        <f t="shared" si="101"/>
        <v>10</v>
      </c>
      <c r="J1242" s="4">
        <f t="shared" si="102"/>
        <v>1.2122302158273381</v>
      </c>
      <c r="K1242" s="10">
        <f t="shared" si="103"/>
        <v>7.4244604316546763</v>
      </c>
    </row>
    <row r="1243" spans="1:11" ht="15" customHeight="1" x14ac:dyDescent="0.2">
      <c r="A1243" s="4">
        <v>14786</v>
      </c>
      <c r="B1243" s="4">
        <v>0</v>
      </c>
      <c r="C1243" s="4">
        <f t="shared" si="100"/>
        <v>28</v>
      </c>
      <c r="D1243" s="4">
        <v>1991</v>
      </c>
      <c r="E1243" s="9">
        <v>43768.376388888901</v>
      </c>
      <c r="G1243" s="4">
        <v>5</v>
      </c>
      <c r="H1243" s="4">
        <v>5</v>
      </c>
      <c r="I1243" s="4">
        <f t="shared" si="101"/>
        <v>10</v>
      </c>
      <c r="J1243" s="4">
        <f t="shared" si="102"/>
        <v>1.2122302158273381</v>
      </c>
      <c r="K1243" s="10">
        <f t="shared" si="103"/>
        <v>7.4244604316546763</v>
      </c>
    </row>
    <row r="1244" spans="1:11" ht="15" customHeight="1" x14ac:dyDescent="0.2">
      <c r="A1244" s="4">
        <v>17924</v>
      </c>
      <c r="B1244" s="4">
        <v>0</v>
      </c>
      <c r="C1244" s="4">
        <f t="shared" si="100"/>
        <v>39</v>
      </c>
      <c r="D1244" s="4">
        <v>1980</v>
      </c>
      <c r="E1244" s="9">
        <v>43776.297222222202</v>
      </c>
      <c r="F1244" s="4" t="s">
        <v>474</v>
      </c>
      <c r="G1244" s="4">
        <v>5</v>
      </c>
      <c r="H1244" s="4">
        <v>5</v>
      </c>
      <c r="I1244" s="4">
        <f t="shared" si="101"/>
        <v>10</v>
      </c>
      <c r="J1244" s="4">
        <f t="shared" si="102"/>
        <v>1.2122302158273381</v>
      </c>
      <c r="K1244" s="10">
        <f t="shared" si="103"/>
        <v>7.4244604316546763</v>
      </c>
    </row>
    <row r="1245" spans="1:11" ht="15" customHeight="1" x14ac:dyDescent="0.2">
      <c r="A1245" s="4">
        <v>14741</v>
      </c>
      <c r="B1245" s="4">
        <v>0</v>
      </c>
      <c r="C1245" s="4">
        <f t="shared" si="100"/>
        <v>26</v>
      </c>
      <c r="D1245" s="4">
        <v>1993</v>
      </c>
      <c r="E1245" s="9">
        <v>43768.346527777801</v>
      </c>
      <c r="F1245" s="4" t="s">
        <v>377</v>
      </c>
      <c r="G1245" s="4">
        <v>5</v>
      </c>
      <c r="H1245" s="4">
        <v>5</v>
      </c>
      <c r="I1245" s="4">
        <f t="shared" si="101"/>
        <v>10</v>
      </c>
      <c r="J1245" s="4">
        <f t="shared" si="102"/>
        <v>1.2122302158273381</v>
      </c>
      <c r="K1245" s="10">
        <f t="shared" si="103"/>
        <v>7.4244604316546763</v>
      </c>
    </row>
    <row r="1246" spans="1:11" ht="15" customHeight="1" x14ac:dyDescent="0.2">
      <c r="A1246" s="4">
        <v>15230</v>
      </c>
      <c r="B1246" s="4">
        <v>0</v>
      </c>
      <c r="C1246" s="4">
        <f t="shared" si="100"/>
        <v>28</v>
      </c>
      <c r="D1246" s="4">
        <v>1991</v>
      </c>
      <c r="E1246" s="9">
        <v>43768.552083333299</v>
      </c>
      <c r="F1246" s="4" t="s">
        <v>378</v>
      </c>
      <c r="G1246" s="4">
        <v>5</v>
      </c>
      <c r="H1246" s="4">
        <v>5</v>
      </c>
      <c r="I1246" s="4">
        <f t="shared" si="101"/>
        <v>10</v>
      </c>
      <c r="J1246" s="4">
        <f t="shared" si="102"/>
        <v>1.2122302158273381</v>
      </c>
      <c r="K1246" s="10">
        <f t="shared" si="103"/>
        <v>7.4244604316546763</v>
      </c>
    </row>
    <row r="1247" spans="1:11" ht="15" customHeight="1" x14ac:dyDescent="0.2">
      <c r="A1247" s="4">
        <v>17629</v>
      </c>
      <c r="B1247" s="4">
        <v>0</v>
      </c>
      <c r="C1247" s="4">
        <f t="shared" si="100"/>
        <v>32</v>
      </c>
      <c r="D1247" s="4">
        <v>1987</v>
      </c>
      <c r="E1247" s="9">
        <v>43775.691666666702</v>
      </c>
      <c r="F1247" s="4" t="s">
        <v>378</v>
      </c>
      <c r="G1247" s="4">
        <v>5</v>
      </c>
      <c r="H1247" s="4">
        <v>5</v>
      </c>
      <c r="I1247" s="4">
        <f t="shared" si="101"/>
        <v>10</v>
      </c>
      <c r="J1247" s="4">
        <f t="shared" si="102"/>
        <v>1.2122302158273381</v>
      </c>
      <c r="K1247" s="10">
        <f t="shared" si="103"/>
        <v>7.4244604316546763</v>
      </c>
    </row>
    <row r="1248" spans="1:11" ht="15" customHeight="1" x14ac:dyDescent="0.2">
      <c r="A1248" s="4">
        <v>17333</v>
      </c>
      <c r="B1248" s="4">
        <v>0</v>
      </c>
      <c r="C1248" s="4">
        <f t="shared" si="100"/>
        <v>27</v>
      </c>
      <c r="D1248" s="4">
        <v>1992</v>
      </c>
      <c r="E1248" s="9">
        <v>43772.890277777798</v>
      </c>
      <c r="F1248" s="4" t="s">
        <v>478</v>
      </c>
      <c r="G1248" s="4">
        <v>5</v>
      </c>
      <c r="H1248" s="4">
        <v>5</v>
      </c>
      <c r="I1248" s="4">
        <f t="shared" si="101"/>
        <v>10</v>
      </c>
      <c r="J1248" s="4">
        <f t="shared" si="102"/>
        <v>1.2122302158273381</v>
      </c>
      <c r="K1248" s="10">
        <f t="shared" si="103"/>
        <v>7.4244604316546763</v>
      </c>
    </row>
    <row r="1249" spans="1:11" ht="15" customHeight="1" x14ac:dyDescent="0.2">
      <c r="A1249" s="4">
        <v>15339</v>
      </c>
      <c r="B1249" s="4">
        <v>0</v>
      </c>
      <c r="C1249" s="4">
        <f t="shared" si="100"/>
        <v>30</v>
      </c>
      <c r="D1249" s="4">
        <v>1989</v>
      </c>
      <c r="E1249" s="9">
        <v>43768.579166666699</v>
      </c>
      <c r="F1249" s="4" t="s">
        <v>479</v>
      </c>
      <c r="G1249" s="4">
        <v>5</v>
      </c>
      <c r="H1249" s="4">
        <v>5</v>
      </c>
      <c r="I1249" s="4">
        <f t="shared" si="101"/>
        <v>10</v>
      </c>
      <c r="J1249" s="4">
        <f t="shared" si="102"/>
        <v>1.2122302158273381</v>
      </c>
      <c r="K1249" s="10">
        <f t="shared" si="103"/>
        <v>7.4244604316546763</v>
      </c>
    </row>
    <row r="1250" spans="1:11" ht="15" customHeight="1" x14ac:dyDescent="0.2">
      <c r="A1250" s="4">
        <v>14355</v>
      </c>
      <c r="B1250" s="4">
        <v>0</v>
      </c>
      <c r="C1250" s="4">
        <f t="shared" si="100"/>
        <v>32</v>
      </c>
      <c r="D1250" s="4">
        <v>1987</v>
      </c>
      <c r="E1250" s="9">
        <v>43767.895138888904</v>
      </c>
      <c r="F1250" s="4" t="s">
        <v>378</v>
      </c>
      <c r="G1250" s="4">
        <v>5</v>
      </c>
      <c r="H1250" s="4">
        <v>5</v>
      </c>
      <c r="I1250" s="4">
        <f t="shared" si="101"/>
        <v>10</v>
      </c>
      <c r="J1250" s="4">
        <f t="shared" si="102"/>
        <v>1.2122302158273381</v>
      </c>
      <c r="K1250" s="10">
        <f t="shared" si="103"/>
        <v>7.4244604316546763</v>
      </c>
    </row>
    <row r="1251" spans="1:11" ht="15" customHeight="1" x14ac:dyDescent="0.2">
      <c r="A1251" s="4">
        <v>15530</v>
      </c>
      <c r="B1251" s="4">
        <v>0</v>
      </c>
      <c r="C1251" s="4">
        <f t="shared" si="100"/>
        <v>35</v>
      </c>
      <c r="D1251" s="4">
        <v>1984</v>
      </c>
      <c r="E1251" s="9">
        <v>43768.693055555603</v>
      </c>
      <c r="F1251" s="4" t="s">
        <v>480</v>
      </c>
      <c r="G1251" s="4">
        <v>5</v>
      </c>
      <c r="H1251" s="4">
        <v>5</v>
      </c>
      <c r="I1251" s="4">
        <f t="shared" si="101"/>
        <v>10</v>
      </c>
      <c r="J1251" s="4">
        <f t="shared" si="102"/>
        <v>1.2122302158273381</v>
      </c>
      <c r="K1251" s="10">
        <f t="shared" si="103"/>
        <v>7.4244604316546763</v>
      </c>
    </row>
    <row r="1252" spans="1:11" ht="15" customHeight="1" x14ac:dyDescent="0.2">
      <c r="A1252" s="4">
        <v>14285</v>
      </c>
      <c r="B1252" s="4">
        <v>0</v>
      </c>
      <c r="C1252" s="4">
        <f t="shared" si="100"/>
        <v>41</v>
      </c>
      <c r="D1252" s="4">
        <v>1978</v>
      </c>
      <c r="E1252" s="9">
        <v>43767.871527777803</v>
      </c>
      <c r="F1252" s="4" t="s">
        <v>378</v>
      </c>
      <c r="G1252" s="4">
        <v>5</v>
      </c>
      <c r="H1252" s="4">
        <v>5</v>
      </c>
      <c r="I1252" s="4">
        <f t="shared" si="101"/>
        <v>10</v>
      </c>
      <c r="J1252" s="4">
        <f t="shared" si="102"/>
        <v>1.2122302158273381</v>
      </c>
      <c r="K1252" s="10">
        <f t="shared" si="103"/>
        <v>7.4244604316546763</v>
      </c>
    </row>
    <row r="1253" spans="1:11" ht="15" customHeight="1" x14ac:dyDescent="0.2">
      <c r="A1253" s="4">
        <v>17380</v>
      </c>
      <c r="B1253" s="4">
        <v>0</v>
      </c>
      <c r="C1253" s="4">
        <f t="shared" si="100"/>
        <v>45</v>
      </c>
      <c r="D1253" s="4">
        <v>1974</v>
      </c>
      <c r="E1253" s="9">
        <v>43773.368750000001</v>
      </c>
      <c r="F1253" s="4" t="s">
        <v>417</v>
      </c>
      <c r="G1253" s="4">
        <v>5</v>
      </c>
      <c r="H1253" s="4">
        <v>5</v>
      </c>
      <c r="I1253" s="4">
        <f t="shared" si="101"/>
        <v>10</v>
      </c>
      <c r="J1253" s="4">
        <f t="shared" si="102"/>
        <v>1.2122302158273381</v>
      </c>
      <c r="K1253" s="10">
        <f t="shared" si="103"/>
        <v>7.4244604316546763</v>
      </c>
    </row>
    <row r="1254" spans="1:11" ht="15" customHeight="1" x14ac:dyDescent="0.2">
      <c r="A1254" s="4">
        <v>14290</v>
      </c>
      <c r="B1254" s="4">
        <v>0</v>
      </c>
      <c r="C1254" s="4">
        <f t="shared" si="100"/>
        <v>32</v>
      </c>
      <c r="D1254" s="4">
        <v>1987</v>
      </c>
      <c r="E1254" s="9">
        <v>43767.870833333298</v>
      </c>
      <c r="F1254" s="4" t="s">
        <v>419</v>
      </c>
      <c r="G1254" s="4">
        <v>5</v>
      </c>
      <c r="H1254" s="4">
        <v>5</v>
      </c>
      <c r="I1254" s="4">
        <f t="shared" si="101"/>
        <v>10</v>
      </c>
      <c r="J1254" s="4">
        <f t="shared" si="102"/>
        <v>1.2122302158273381</v>
      </c>
      <c r="K1254" s="10">
        <f t="shared" si="103"/>
        <v>7.4244604316546763</v>
      </c>
    </row>
    <row r="1255" spans="1:11" ht="15" customHeight="1" x14ac:dyDescent="0.2">
      <c r="A1255" s="4">
        <v>14922</v>
      </c>
      <c r="B1255" s="4">
        <v>0</v>
      </c>
      <c r="C1255" s="4">
        <f t="shared" si="100"/>
        <v>33</v>
      </c>
      <c r="D1255" s="4">
        <v>1986</v>
      </c>
      <c r="E1255" s="9">
        <v>43768.729166666701</v>
      </c>
      <c r="F1255" s="4" t="s">
        <v>483</v>
      </c>
      <c r="G1255" s="4">
        <v>5</v>
      </c>
      <c r="H1255" s="4">
        <v>5</v>
      </c>
      <c r="I1255" s="4">
        <f t="shared" si="101"/>
        <v>10</v>
      </c>
      <c r="J1255" s="4">
        <f t="shared" si="102"/>
        <v>1.2122302158273381</v>
      </c>
      <c r="K1255" s="10">
        <f t="shared" si="103"/>
        <v>7.4244604316546763</v>
      </c>
    </row>
    <row r="1256" spans="1:11" ht="15" customHeight="1" x14ac:dyDescent="0.2">
      <c r="A1256" s="4">
        <v>16523</v>
      </c>
      <c r="B1256" s="4">
        <v>0</v>
      </c>
      <c r="C1256" s="4">
        <f t="shared" si="100"/>
        <v>27</v>
      </c>
      <c r="D1256" s="4">
        <v>1992</v>
      </c>
      <c r="E1256" s="9">
        <v>43769.787499999999</v>
      </c>
      <c r="G1256" s="4">
        <v>5</v>
      </c>
      <c r="H1256" s="4">
        <v>5</v>
      </c>
      <c r="I1256" s="4">
        <f t="shared" si="101"/>
        <v>10</v>
      </c>
      <c r="J1256" s="4">
        <f t="shared" si="102"/>
        <v>1.2122302158273381</v>
      </c>
      <c r="K1256" s="10">
        <f t="shared" si="103"/>
        <v>7.4244604316546763</v>
      </c>
    </row>
    <row r="1257" spans="1:11" ht="15" customHeight="1" x14ac:dyDescent="0.2">
      <c r="A1257" s="4">
        <v>14719</v>
      </c>
      <c r="B1257" s="4">
        <v>0</v>
      </c>
      <c r="C1257" s="4">
        <f t="shared" si="100"/>
        <v>37</v>
      </c>
      <c r="D1257" s="4">
        <v>1982</v>
      </c>
      <c r="E1257" s="9">
        <v>43768.334027777797</v>
      </c>
      <c r="F1257" s="4" t="s">
        <v>361</v>
      </c>
      <c r="G1257" s="4">
        <v>5</v>
      </c>
      <c r="H1257" s="4">
        <v>5</v>
      </c>
      <c r="I1257" s="4">
        <f t="shared" si="101"/>
        <v>10</v>
      </c>
      <c r="J1257" s="4">
        <f t="shared" si="102"/>
        <v>1.2122302158273381</v>
      </c>
      <c r="K1257" s="10">
        <f t="shared" si="103"/>
        <v>7.4244604316546763</v>
      </c>
    </row>
    <row r="1258" spans="1:11" ht="15" customHeight="1" x14ac:dyDescent="0.2">
      <c r="A1258" s="4">
        <v>13545</v>
      </c>
      <c r="B1258" s="4">
        <v>0</v>
      </c>
      <c r="C1258" s="4">
        <f t="shared" si="100"/>
        <v>27</v>
      </c>
      <c r="D1258" s="4">
        <v>1992</v>
      </c>
      <c r="E1258" s="9">
        <v>43767.511805555601</v>
      </c>
      <c r="G1258" s="4">
        <v>5</v>
      </c>
      <c r="H1258" s="4">
        <v>5</v>
      </c>
      <c r="I1258" s="4">
        <f t="shared" si="101"/>
        <v>10</v>
      </c>
      <c r="J1258" s="4">
        <f t="shared" si="102"/>
        <v>1.2122302158273381</v>
      </c>
      <c r="K1258" s="10">
        <f t="shared" si="103"/>
        <v>7.4244604316546763</v>
      </c>
    </row>
    <row r="1259" spans="1:11" ht="15" customHeight="1" x14ac:dyDescent="0.2">
      <c r="A1259" s="4">
        <v>16382</v>
      </c>
      <c r="B1259" s="4">
        <v>0</v>
      </c>
      <c r="C1259" s="4">
        <f t="shared" ref="C1259:C1274" si="104">(2019-D1259)</f>
        <v>30</v>
      </c>
      <c r="D1259" s="4">
        <v>1989</v>
      </c>
      <c r="E1259" s="9">
        <v>43769.6118055556</v>
      </c>
      <c r="G1259" s="4">
        <v>5</v>
      </c>
      <c r="H1259" s="4">
        <v>5</v>
      </c>
      <c r="I1259" s="4">
        <f t="shared" ref="I1259:I1274" si="105">SUM(G1259:H1259)</f>
        <v>10</v>
      </c>
      <c r="J1259" s="4">
        <f t="shared" ref="J1259:J1274" si="106">(I1259-6.63)/2.78</f>
        <v>1.2122302158273381</v>
      </c>
      <c r="K1259" s="10">
        <f t="shared" ref="K1259:K1274" si="107">(J1259*2)+5</f>
        <v>7.4244604316546763</v>
      </c>
    </row>
    <row r="1260" spans="1:11" ht="15" customHeight="1" x14ac:dyDescent="0.2">
      <c r="A1260" s="4">
        <v>17387</v>
      </c>
      <c r="B1260" s="4">
        <v>0</v>
      </c>
      <c r="C1260" s="4">
        <f t="shared" si="104"/>
        <v>35</v>
      </c>
      <c r="D1260" s="4">
        <v>1984</v>
      </c>
      <c r="E1260" s="9">
        <v>43773.384722222203</v>
      </c>
      <c r="F1260" s="4" t="s">
        <v>377</v>
      </c>
      <c r="G1260" s="4">
        <v>5</v>
      </c>
      <c r="H1260" s="4">
        <v>5</v>
      </c>
      <c r="I1260" s="4">
        <f t="shared" si="105"/>
        <v>10</v>
      </c>
      <c r="J1260" s="4">
        <f t="shared" si="106"/>
        <v>1.2122302158273381</v>
      </c>
      <c r="K1260" s="10">
        <f t="shared" si="107"/>
        <v>7.4244604316546763</v>
      </c>
    </row>
    <row r="1261" spans="1:11" ht="15" customHeight="1" x14ac:dyDescent="0.2">
      <c r="A1261" s="4">
        <v>13798</v>
      </c>
      <c r="B1261" s="4">
        <v>0</v>
      </c>
      <c r="C1261" s="4">
        <f t="shared" si="104"/>
        <v>27</v>
      </c>
      <c r="D1261" s="4">
        <v>1992</v>
      </c>
      <c r="E1261" s="9">
        <v>43767.676388888904</v>
      </c>
      <c r="F1261" s="4" t="s">
        <v>484</v>
      </c>
      <c r="G1261" s="4">
        <v>5</v>
      </c>
      <c r="H1261" s="4">
        <v>5</v>
      </c>
      <c r="I1261" s="4">
        <f t="shared" si="105"/>
        <v>10</v>
      </c>
      <c r="J1261" s="4">
        <f t="shared" si="106"/>
        <v>1.2122302158273381</v>
      </c>
      <c r="K1261" s="10">
        <f t="shared" si="107"/>
        <v>7.4244604316546763</v>
      </c>
    </row>
    <row r="1262" spans="1:11" ht="15" customHeight="1" x14ac:dyDescent="0.2">
      <c r="A1262" s="4">
        <v>14886</v>
      </c>
      <c r="B1262" s="4">
        <v>0</v>
      </c>
      <c r="C1262" s="4">
        <f t="shared" si="104"/>
        <v>41</v>
      </c>
      <c r="D1262" s="4">
        <v>1978</v>
      </c>
      <c r="E1262" s="9">
        <v>43768.397916666698</v>
      </c>
      <c r="G1262" s="4">
        <v>5</v>
      </c>
      <c r="H1262" s="4">
        <v>5</v>
      </c>
      <c r="I1262" s="4">
        <f t="shared" si="105"/>
        <v>10</v>
      </c>
      <c r="J1262" s="4">
        <f t="shared" si="106"/>
        <v>1.2122302158273381</v>
      </c>
      <c r="K1262" s="10">
        <f t="shared" si="107"/>
        <v>7.4244604316546763</v>
      </c>
    </row>
    <row r="1263" spans="1:11" ht="15" customHeight="1" x14ac:dyDescent="0.2">
      <c r="A1263" s="4">
        <v>15494</v>
      </c>
      <c r="B1263" s="4">
        <v>0</v>
      </c>
      <c r="C1263" s="4">
        <f t="shared" si="104"/>
        <v>38</v>
      </c>
      <c r="D1263" s="4">
        <v>1981</v>
      </c>
      <c r="E1263" s="9">
        <v>43768.706250000003</v>
      </c>
      <c r="F1263" s="4" t="s">
        <v>378</v>
      </c>
      <c r="G1263" s="4">
        <v>5</v>
      </c>
      <c r="H1263" s="4">
        <v>5</v>
      </c>
      <c r="I1263" s="4">
        <f t="shared" si="105"/>
        <v>10</v>
      </c>
      <c r="J1263" s="4">
        <f t="shared" si="106"/>
        <v>1.2122302158273381</v>
      </c>
      <c r="K1263" s="10">
        <f t="shared" si="107"/>
        <v>7.4244604316546763</v>
      </c>
    </row>
    <row r="1264" spans="1:11" ht="15" customHeight="1" x14ac:dyDescent="0.2">
      <c r="A1264" s="4">
        <v>15194</v>
      </c>
      <c r="B1264" s="4">
        <v>0</v>
      </c>
      <c r="C1264" s="4">
        <f t="shared" si="104"/>
        <v>39</v>
      </c>
      <c r="D1264" s="4">
        <v>1980</v>
      </c>
      <c r="E1264" s="9">
        <v>43768.509722222203</v>
      </c>
      <c r="G1264" s="4">
        <v>5</v>
      </c>
      <c r="H1264" s="4">
        <v>5</v>
      </c>
      <c r="I1264" s="4">
        <f t="shared" si="105"/>
        <v>10</v>
      </c>
      <c r="J1264" s="4">
        <f t="shared" si="106"/>
        <v>1.2122302158273381</v>
      </c>
      <c r="K1264" s="10">
        <f t="shared" si="107"/>
        <v>7.4244604316546763</v>
      </c>
    </row>
    <row r="1265" spans="1:13" ht="15" customHeight="1" x14ac:dyDescent="0.2">
      <c r="A1265" s="4">
        <v>15657</v>
      </c>
      <c r="B1265" s="4">
        <v>0</v>
      </c>
      <c r="C1265" s="4">
        <f t="shared" si="104"/>
        <v>45</v>
      </c>
      <c r="D1265" s="4">
        <v>1974</v>
      </c>
      <c r="E1265" s="9">
        <v>43768.752777777801</v>
      </c>
      <c r="F1265" s="4" t="s">
        <v>485</v>
      </c>
      <c r="G1265" s="4">
        <v>5</v>
      </c>
      <c r="H1265" s="4">
        <v>5</v>
      </c>
      <c r="I1265" s="4">
        <f t="shared" si="105"/>
        <v>10</v>
      </c>
      <c r="J1265" s="4">
        <f t="shared" si="106"/>
        <v>1.2122302158273381</v>
      </c>
      <c r="K1265" s="10">
        <f t="shared" si="107"/>
        <v>7.4244604316546763</v>
      </c>
    </row>
    <row r="1266" spans="1:13" ht="15" customHeight="1" x14ac:dyDescent="0.2">
      <c r="A1266" s="4">
        <v>14118</v>
      </c>
      <c r="B1266" s="4">
        <v>0</v>
      </c>
      <c r="C1266" s="4">
        <f t="shared" si="104"/>
        <v>48</v>
      </c>
      <c r="D1266" s="4">
        <v>1971</v>
      </c>
      <c r="E1266" s="9">
        <v>43767.805555555598</v>
      </c>
      <c r="F1266" s="4" t="s">
        <v>378</v>
      </c>
      <c r="G1266" s="4">
        <v>5</v>
      </c>
      <c r="H1266" s="4">
        <v>5</v>
      </c>
      <c r="I1266" s="4">
        <f t="shared" si="105"/>
        <v>10</v>
      </c>
      <c r="J1266" s="4">
        <f t="shared" si="106"/>
        <v>1.2122302158273381</v>
      </c>
      <c r="K1266" s="10">
        <f t="shared" si="107"/>
        <v>7.4244604316546763</v>
      </c>
    </row>
    <row r="1267" spans="1:13" ht="15" customHeight="1" x14ac:dyDescent="0.2">
      <c r="A1267" s="4">
        <v>14154</v>
      </c>
      <c r="B1267" s="4">
        <v>0</v>
      </c>
      <c r="C1267" s="4">
        <f t="shared" si="104"/>
        <v>27</v>
      </c>
      <c r="D1267" s="4">
        <v>1992</v>
      </c>
      <c r="E1267" s="9">
        <v>43767.807638888902</v>
      </c>
      <c r="F1267" s="4" t="s">
        <v>378</v>
      </c>
      <c r="G1267" s="4">
        <v>5</v>
      </c>
      <c r="H1267" s="4">
        <v>5</v>
      </c>
      <c r="I1267" s="4">
        <f t="shared" si="105"/>
        <v>10</v>
      </c>
      <c r="J1267" s="4">
        <f t="shared" si="106"/>
        <v>1.2122302158273381</v>
      </c>
      <c r="K1267" s="10">
        <f t="shared" si="107"/>
        <v>7.4244604316546763</v>
      </c>
    </row>
    <row r="1268" spans="1:13" ht="15" customHeight="1" x14ac:dyDescent="0.2">
      <c r="A1268" s="4">
        <v>14879</v>
      </c>
      <c r="B1268" s="4">
        <v>0</v>
      </c>
      <c r="C1268" s="4">
        <f t="shared" si="104"/>
        <v>30</v>
      </c>
      <c r="D1268" s="4">
        <v>1989</v>
      </c>
      <c r="E1268" s="9">
        <v>43768.396527777797</v>
      </c>
      <c r="F1268" s="4" t="s">
        <v>378</v>
      </c>
      <c r="G1268" s="4">
        <v>5</v>
      </c>
      <c r="H1268" s="4">
        <v>5</v>
      </c>
      <c r="I1268" s="4">
        <f t="shared" si="105"/>
        <v>10</v>
      </c>
      <c r="J1268" s="4">
        <f t="shared" si="106"/>
        <v>1.2122302158273381</v>
      </c>
      <c r="K1268" s="10">
        <f t="shared" si="107"/>
        <v>7.4244604316546763</v>
      </c>
    </row>
    <row r="1269" spans="1:13" ht="15" customHeight="1" x14ac:dyDescent="0.2">
      <c r="A1269" s="4">
        <v>18007</v>
      </c>
      <c r="B1269" s="4">
        <v>0</v>
      </c>
      <c r="C1269" s="4">
        <f t="shared" si="104"/>
        <v>38</v>
      </c>
      <c r="D1269" s="4">
        <v>1981</v>
      </c>
      <c r="E1269" s="9">
        <v>43776.663888888899</v>
      </c>
      <c r="F1269" s="4" t="s">
        <v>377</v>
      </c>
      <c r="G1269" s="4">
        <v>5</v>
      </c>
      <c r="H1269" s="4">
        <v>5</v>
      </c>
      <c r="I1269" s="4">
        <f t="shared" si="105"/>
        <v>10</v>
      </c>
      <c r="J1269" s="4">
        <f t="shared" si="106"/>
        <v>1.2122302158273381</v>
      </c>
      <c r="K1269" s="10">
        <f t="shared" si="107"/>
        <v>7.4244604316546763</v>
      </c>
    </row>
    <row r="1270" spans="1:13" ht="15" customHeight="1" x14ac:dyDescent="0.2">
      <c r="A1270" s="4">
        <v>16087</v>
      </c>
      <c r="B1270" s="4">
        <v>0</v>
      </c>
      <c r="C1270" s="4">
        <f t="shared" si="104"/>
        <v>41</v>
      </c>
      <c r="D1270" s="4">
        <v>1978</v>
      </c>
      <c r="E1270" s="9">
        <v>43769.271527777797</v>
      </c>
      <c r="G1270" s="4">
        <v>5</v>
      </c>
      <c r="H1270" s="4">
        <v>5</v>
      </c>
      <c r="I1270" s="4">
        <f t="shared" si="105"/>
        <v>10</v>
      </c>
      <c r="J1270" s="4">
        <f t="shared" si="106"/>
        <v>1.2122302158273381</v>
      </c>
      <c r="K1270" s="10">
        <f t="shared" si="107"/>
        <v>7.4244604316546763</v>
      </c>
    </row>
    <row r="1271" spans="1:13" ht="15" customHeight="1" x14ac:dyDescent="0.2">
      <c r="A1271" s="4">
        <v>16080</v>
      </c>
      <c r="B1271" s="4">
        <v>0</v>
      </c>
      <c r="C1271" s="4">
        <f t="shared" si="104"/>
        <v>26</v>
      </c>
      <c r="D1271" s="4">
        <v>1993</v>
      </c>
      <c r="E1271" s="9">
        <v>43769.2</v>
      </c>
      <c r="G1271" s="4">
        <v>5</v>
      </c>
      <c r="H1271" s="4">
        <v>5</v>
      </c>
      <c r="I1271" s="4">
        <f t="shared" si="105"/>
        <v>10</v>
      </c>
      <c r="J1271" s="4">
        <f t="shared" si="106"/>
        <v>1.2122302158273381</v>
      </c>
      <c r="K1271" s="10">
        <f t="shared" si="107"/>
        <v>7.4244604316546763</v>
      </c>
    </row>
    <row r="1272" spans="1:13" ht="15" customHeight="1" x14ac:dyDescent="0.2">
      <c r="A1272" s="4">
        <v>13613</v>
      </c>
      <c r="B1272" s="4">
        <v>0</v>
      </c>
      <c r="C1272" s="4">
        <f t="shared" si="104"/>
        <v>31</v>
      </c>
      <c r="D1272" s="4">
        <v>1988</v>
      </c>
      <c r="E1272" s="9">
        <v>43767.565972222197</v>
      </c>
      <c r="G1272" s="4">
        <v>5</v>
      </c>
      <c r="H1272" s="4">
        <v>5</v>
      </c>
      <c r="I1272" s="4">
        <f t="shared" si="105"/>
        <v>10</v>
      </c>
      <c r="J1272" s="4">
        <f t="shared" si="106"/>
        <v>1.2122302158273381</v>
      </c>
      <c r="K1272" s="10">
        <f t="shared" si="107"/>
        <v>7.4244604316546763</v>
      </c>
    </row>
    <row r="1273" spans="1:13" ht="15" customHeight="1" x14ac:dyDescent="0.2">
      <c r="A1273" s="4">
        <v>17020</v>
      </c>
      <c r="B1273" s="4">
        <v>0</v>
      </c>
      <c r="C1273" s="4">
        <f t="shared" si="104"/>
        <v>32</v>
      </c>
      <c r="D1273" s="4">
        <v>1987</v>
      </c>
      <c r="E1273" s="9">
        <v>43771.488888888904</v>
      </c>
      <c r="F1273" s="4" t="s">
        <v>378</v>
      </c>
      <c r="G1273" s="4">
        <v>5</v>
      </c>
      <c r="H1273" s="4">
        <v>5</v>
      </c>
      <c r="I1273" s="4">
        <f t="shared" si="105"/>
        <v>10</v>
      </c>
      <c r="J1273" s="4">
        <f t="shared" si="106"/>
        <v>1.2122302158273381</v>
      </c>
      <c r="K1273" s="10">
        <f t="shared" si="107"/>
        <v>7.4244604316546763</v>
      </c>
    </row>
    <row r="1274" spans="1:13" ht="15" customHeight="1" x14ac:dyDescent="0.2">
      <c r="A1274" s="4">
        <v>18317</v>
      </c>
      <c r="B1274" s="4">
        <v>0</v>
      </c>
      <c r="C1274" s="4">
        <f t="shared" si="104"/>
        <v>29</v>
      </c>
      <c r="D1274" s="4">
        <v>1990</v>
      </c>
      <c r="E1274" s="9">
        <v>43779.526388888902</v>
      </c>
      <c r="G1274" s="4">
        <v>5</v>
      </c>
      <c r="H1274" s="4">
        <v>5</v>
      </c>
      <c r="I1274" s="4">
        <f t="shared" si="105"/>
        <v>10</v>
      </c>
      <c r="J1274" s="4">
        <f t="shared" si="106"/>
        <v>1.2122302158273381</v>
      </c>
      <c r="K1274" s="10">
        <f t="shared" si="107"/>
        <v>7.4244604316546763</v>
      </c>
    </row>
    <row r="1276" spans="1:13" ht="15" customHeight="1" x14ac:dyDescent="0.2">
      <c r="A1276" s="3" t="s">
        <v>486</v>
      </c>
      <c r="B1276" s="3"/>
      <c r="C1276" s="3"/>
      <c r="D1276" s="3"/>
      <c r="E1276" s="3"/>
      <c r="F1276" s="3"/>
      <c r="G1276" s="3"/>
      <c r="H1276" s="3"/>
      <c r="I1276" s="31" t="s">
        <v>353</v>
      </c>
      <c r="J1276" s="31" t="s">
        <v>562</v>
      </c>
      <c r="K1276" s="31" t="s">
        <v>229</v>
      </c>
    </row>
    <row r="1277" spans="1:13" ht="15" customHeight="1" x14ac:dyDescent="0.2">
      <c r="A1277" s="4">
        <v>18429</v>
      </c>
      <c r="B1277" s="4">
        <v>0</v>
      </c>
      <c r="C1277" s="4">
        <f t="shared" ref="C1277:C1309" si="108">(2019-D1277)</f>
        <v>58</v>
      </c>
      <c r="D1277" s="4">
        <v>1961</v>
      </c>
      <c r="E1277" s="9">
        <v>43779.879861111098</v>
      </c>
      <c r="G1277" s="4">
        <v>1</v>
      </c>
      <c r="H1277" s="4">
        <v>1</v>
      </c>
      <c r="I1277" s="4">
        <f t="shared" ref="I1277:I1309" si="109">SUM(G1277:H1277)</f>
        <v>2</v>
      </c>
      <c r="J1277" s="4">
        <f t="shared" ref="J1277:J1309" si="110">(I1277-5.82)/2.57</f>
        <v>-1.4863813229571987</v>
      </c>
      <c r="K1277" s="10">
        <f t="shared" ref="K1277:K1309" si="111">(J1277*2)+5</f>
        <v>2.0272373540856026</v>
      </c>
      <c r="M1277" s="12">
        <v>0</v>
      </c>
    </row>
    <row r="1278" spans="1:13" ht="15" customHeight="1" x14ac:dyDescent="0.2">
      <c r="A1278" s="4">
        <v>18651</v>
      </c>
      <c r="B1278" s="4">
        <v>0</v>
      </c>
      <c r="C1278" s="4">
        <f t="shared" si="108"/>
        <v>51</v>
      </c>
      <c r="D1278" s="4">
        <v>1968</v>
      </c>
      <c r="E1278" s="9">
        <v>43780.661111111098</v>
      </c>
      <c r="G1278" s="4">
        <v>1</v>
      </c>
      <c r="H1278" s="4">
        <v>1</v>
      </c>
      <c r="I1278" s="4">
        <f t="shared" si="109"/>
        <v>2</v>
      </c>
      <c r="J1278" s="4">
        <f t="shared" si="110"/>
        <v>-1.4863813229571987</v>
      </c>
      <c r="K1278" s="10">
        <f t="shared" si="111"/>
        <v>2.0272373540856026</v>
      </c>
      <c r="M1278" s="12">
        <v>2</v>
      </c>
    </row>
    <row r="1279" spans="1:13" ht="15" customHeight="1" x14ac:dyDescent="0.2">
      <c r="A1279" s="4">
        <v>15042</v>
      </c>
      <c r="B1279" s="4">
        <v>0</v>
      </c>
      <c r="C1279" s="4">
        <f t="shared" si="108"/>
        <v>63</v>
      </c>
      <c r="D1279" s="4">
        <v>1956</v>
      </c>
      <c r="E1279" s="9">
        <v>43768.471527777801</v>
      </c>
      <c r="F1279" s="4" t="s">
        <v>361</v>
      </c>
      <c r="G1279" s="4">
        <v>1</v>
      </c>
      <c r="H1279" s="4">
        <v>1</v>
      </c>
      <c r="I1279" s="4">
        <f t="shared" si="109"/>
        <v>2</v>
      </c>
      <c r="J1279" s="4">
        <f t="shared" si="110"/>
        <v>-1.4863813229571987</v>
      </c>
      <c r="K1279" s="10">
        <f t="shared" si="111"/>
        <v>2.0272373540856026</v>
      </c>
      <c r="M1279" s="12">
        <v>3</v>
      </c>
    </row>
    <row r="1280" spans="1:13" ht="15" customHeight="1" x14ac:dyDescent="0.2">
      <c r="A1280" s="4">
        <v>17471</v>
      </c>
      <c r="B1280" s="4">
        <v>0</v>
      </c>
      <c r="C1280" s="4">
        <f t="shared" si="108"/>
        <v>55</v>
      </c>
      <c r="D1280" s="4">
        <v>1964</v>
      </c>
      <c r="E1280" s="9">
        <v>43773.599305555603</v>
      </c>
      <c r="F1280" s="4" t="s">
        <v>361</v>
      </c>
      <c r="G1280" s="4">
        <v>1</v>
      </c>
      <c r="H1280" s="4">
        <v>1</v>
      </c>
      <c r="I1280" s="4">
        <f t="shared" si="109"/>
        <v>2</v>
      </c>
      <c r="J1280" s="4">
        <f t="shared" si="110"/>
        <v>-1.4863813229571987</v>
      </c>
      <c r="K1280" s="10">
        <f t="shared" si="111"/>
        <v>2.0272373540856026</v>
      </c>
      <c r="M1280" s="12" t="s">
        <v>565</v>
      </c>
    </row>
    <row r="1281" spans="1:13" ht="15" customHeight="1" x14ac:dyDescent="0.2">
      <c r="A1281" s="4">
        <v>13822</v>
      </c>
      <c r="B1281" s="4">
        <v>0</v>
      </c>
      <c r="C1281" s="4">
        <f t="shared" si="108"/>
        <v>61</v>
      </c>
      <c r="D1281" s="4">
        <v>1958</v>
      </c>
      <c r="E1281" s="9">
        <v>43767.923611111102</v>
      </c>
      <c r="F1281" s="4" t="s">
        <v>378</v>
      </c>
      <c r="G1281" s="4">
        <v>1</v>
      </c>
      <c r="H1281" s="4">
        <v>1</v>
      </c>
      <c r="I1281" s="4">
        <f t="shared" si="109"/>
        <v>2</v>
      </c>
      <c r="J1281" s="4">
        <f t="shared" si="110"/>
        <v>-1.4863813229571987</v>
      </c>
      <c r="K1281" s="10">
        <f t="shared" si="111"/>
        <v>2.0272373540856026</v>
      </c>
      <c r="M1281" s="12">
        <v>6</v>
      </c>
    </row>
    <row r="1282" spans="1:13" ht="15" customHeight="1" x14ac:dyDescent="0.2">
      <c r="A1282" s="4">
        <v>16991</v>
      </c>
      <c r="B1282" s="4">
        <v>0</v>
      </c>
      <c r="C1282" s="4">
        <f t="shared" si="108"/>
        <v>62</v>
      </c>
      <c r="D1282" s="4">
        <v>1957</v>
      </c>
      <c r="E1282" s="9">
        <v>43771.461111111101</v>
      </c>
      <c r="G1282" s="4">
        <v>2</v>
      </c>
      <c r="H1282" s="4">
        <v>1</v>
      </c>
      <c r="I1282" s="4">
        <f t="shared" si="109"/>
        <v>3</v>
      </c>
      <c r="J1282" s="4">
        <f t="shared" si="110"/>
        <v>-1.0972762645914398</v>
      </c>
      <c r="K1282" s="10">
        <f t="shared" si="111"/>
        <v>2.8054474708171204</v>
      </c>
      <c r="M1282" s="12">
        <v>7</v>
      </c>
    </row>
    <row r="1283" spans="1:13" ht="15" customHeight="1" x14ac:dyDescent="0.2">
      <c r="A1283" s="4">
        <v>14152</v>
      </c>
      <c r="B1283" s="4">
        <v>0</v>
      </c>
      <c r="C1283" s="4">
        <f t="shared" si="108"/>
        <v>64</v>
      </c>
      <c r="D1283" s="4">
        <v>1955</v>
      </c>
      <c r="E1283" s="9">
        <v>43767.815277777801</v>
      </c>
      <c r="F1283" s="4" t="s">
        <v>487</v>
      </c>
      <c r="G1283" s="4">
        <v>2</v>
      </c>
      <c r="H1283" s="4">
        <v>2</v>
      </c>
      <c r="I1283" s="4">
        <f t="shared" si="109"/>
        <v>4</v>
      </c>
      <c r="J1283" s="4">
        <f t="shared" si="110"/>
        <v>-0.70817120622568108</v>
      </c>
      <c r="K1283" s="10">
        <f t="shared" si="111"/>
        <v>3.5836575875486378</v>
      </c>
      <c r="M1283" s="12" t="s">
        <v>531</v>
      </c>
    </row>
    <row r="1284" spans="1:13" ht="15" customHeight="1" x14ac:dyDescent="0.2">
      <c r="A1284" s="4">
        <v>16783</v>
      </c>
      <c r="B1284" s="4">
        <v>0</v>
      </c>
      <c r="C1284" s="4">
        <f t="shared" si="108"/>
        <v>51</v>
      </c>
      <c r="D1284" s="4">
        <v>1968</v>
      </c>
      <c r="E1284" s="9">
        <v>43770.573611111096</v>
      </c>
      <c r="F1284" s="4" t="s">
        <v>489</v>
      </c>
      <c r="G1284" s="4">
        <v>2</v>
      </c>
      <c r="H1284" s="4">
        <v>2</v>
      </c>
      <c r="I1284" s="4">
        <f t="shared" si="109"/>
        <v>4</v>
      </c>
      <c r="J1284" s="4">
        <f t="shared" si="110"/>
        <v>-0.70817120622568108</v>
      </c>
      <c r="K1284" s="10">
        <f t="shared" si="111"/>
        <v>3.5836575875486378</v>
      </c>
      <c r="M1284" s="12">
        <v>10</v>
      </c>
    </row>
    <row r="1285" spans="1:13" ht="15" customHeight="1" x14ac:dyDescent="0.2">
      <c r="A1285" s="4">
        <v>13889</v>
      </c>
      <c r="B1285" s="4">
        <v>0</v>
      </c>
      <c r="C1285" s="4">
        <f t="shared" si="108"/>
        <v>56</v>
      </c>
      <c r="D1285" s="4">
        <v>1963</v>
      </c>
      <c r="E1285" s="9">
        <v>43767.707638888904</v>
      </c>
      <c r="F1285" s="4" t="s">
        <v>490</v>
      </c>
      <c r="G1285" s="4">
        <v>2</v>
      </c>
      <c r="H1285" s="4">
        <v>2</v>
      </c>
      <c r="I1285" s="4">
        <f t="shared" si="109"/>
        <v>4</v>
      </c>
      <c r="J1285" s="4">
        <f t="shared" si="110"/>
        <v>-0.70817120622568108</v>
      </c>
      <c r="K1285" s="10">
        <f t="shared" si="111"/>
        <v>3.5836575875486378</v>
      </c>
      <c r="M1285" s="12"/>
    </row>
    <row r="1286" spans="1:13" ht="15" customHeight="1" x14ac:dyDescent="0.2">
      <c r="A1286" s="4">
        <v>13850</v>
      </c>
      <c r="B1286" s="4">
        <v>0</v>
      </c>
      <c r="C1286" s="4">
        <f t="shared" si="108"/>
        <v>69</v>
      </c>
      <c r="D1286" s="4">
        <v>1950</v>
      </c>
      <c r="E1286" s="9">
        <v>43767.733333333301</v>
      </c>
      <c r="F1286" s="4" t="s">
        <v>378</v>
      </c>
      <c r="G1286" s="4">
        <v>2</v>
      </c>
      <c r="H1286" s="4">
        <v>2</v>
      </c>
      <c r="I1286" s="4">
        <f t="shared" si="109"/>
        <v>4</v>
      </c>
      <c r="J1286" s="4">
        <f t="shared" si="110"/>
        <v>-0.70817120622568108</v>
      </c>
      <c r="K1286" s="10">
        <f t="shared" si="111"/>
        <v>3.5836575875486378</v>
      </c>
      <c r="M1286" s="12"/>
    </row>
    <row r="1287" spans="1:13" ht="15" customHeight="1" x14ac:dyDescent="0.2">
      <c r="A1287" s="4">
        <v>16578</v>
      </c>
      <c r="B1287" s="4">
        <v>0</v>
      </c>
      <c r="C1287" s="4">
        <f t="shared" si="108"/>
        <v>55</v>
      </c>
      <c r="D1287" s="4">
        <v>1964</v>
      </c>
      <c r="E1287" s="9">
        <v>43771.773611111101</v>
      </c>
      <c r="G1287" s="4">
        <v>2</v>
      </c>
      <c r="H1287" s="4">
        <v>3</v>
      </c>
      <c r="I1287" s="4">
        <f t="shared" si="109"/>
        <v>5</v>
      </c>
      <c r="J1287" s="4">
        <f t="shared" si="110"/>
        <v>-0.31906614785992232</v>
      </c>
      <c r="K1287" s="10">
        <f t="shared" si="111"/>
        <v>4.3618677042801552</v>
      </c>
    </row>
    <row r="1288" spans="1:13" ht="15" customHeight="1" x14ac:dyDescent="0.2">
      <c r="A1288" s="4">
        <v>14077</v>
      </c>
      <c r="B1288" s="4">
        <v>0</v>
      </c>
      <c r="C1288" s="4">
        <f t="shared" si="108"/>
        <v>58</v>
      </c>
      <c r="D1288" s="4">
        <v>1961</v>
      </c>
      <c r="E1288" s="9">
        <v>43767.818055555603</v>
      </c>
      <c r="F1288" s="4" t="s">
        <v>408</v>
      </c>
      <c r="G1288" s="4">
        <v>2</v>
      </c>
      <c r="H1288" s="4">
        <v>3</v>
      </c>
      <c r="I1288" s="4">
        <f t="shared" si="109"/>
        <v>5</v>
      </c>
      <c r="J1288" s="4">
        <f t="shared" si="110"/>
        <v>-0.31906614785992232</v>
      </c>
      <c r="K1288" s="10">
        <f t="shared" si="111"/>
        <v>4.3618677042801552</v>
      </c>
    </row>
    <row r="1289" spans="1:13" ht="15" customHeight="1" x14ac:dyDescent="0.2">
      <c r="A1289" s="4">
        <v>17764</v>
      </c>
      <c r="B1289" s="4">
        <v>0</v>
      </c>
      <c r="C1289" s="4">
        <f t="shared" si="108"/>
        <v>56</v>
      </c>
      <c r="D1289" s="4">
        <v>1963</v>
      </c>
      <c r="E1289" s="9">
        <v>43775.5222222222</v>
      </c>
      <c r="F1289" s="4" t="s">
        <v>361</v>
      </c>
      <c r="G1289" s="4">
        <v>2</v>
      </c>
      <c r="H1289" s="4">
        <v>3</v>
      </c>
      <c r="I1289" s="4">
        <f t="shared" si="109"/>
        <v>5</v>
      </c>
      <c r="J1289" s="4">
        <f t="shared" si="110"/>
        <v>-0.31906614785992232</v>
      </c>
      <c r="K1289" s="10">
        <f t="shared" si="111"/>
        <v>4.3618677042801552</v>
      </c>
    </row>
    <row r="1290" spans="1:13" ht="15" customHeight="1" x14ac:dyDescent="0.2">
      <c r="A1290" s="4">
        <v>17880</v>
      </c>
      <c r="B1290" s="4">
        <v>0</v>
      </c>
      <c r="C1290" s="4">
        <f t="shared" si="108"/>
        <v>60</v>
      </c>
      <c r="D1290" s="4">
        <v>1959</v>
      </c>
      <c r="E1290" s="9">
        <v>43775.786111111098</v>
      </c>
      <c r="F1290" s="4" t="s">
        <v>492</v>
      </c>
      <c r="G1290" s="4">
        <v>2</v>
      </c>
      <c r="H1290" s="4">
        <v>3</v>
      </c>
      <c r="I1290" s="4">
        <f t="shared" si="109"/>
        <v>5</v>
      </c>
      <c r="J1290" s="4">
        <f t="shared" si="110"/>
        <v>-0.31906614785992232</v>
      </c>
      <c r="K1290" s="10">
        <f t="shared" si="111"/>
        <v>4.3618677042801552</v>
      </c>
    </row>
    <row r="1291" spans="1:13" ht="15" customHeight="1" x14ac:dyDescent="0.2">
      <c r="A1291" s="4">
        <v>16792</v>
      </c>
      <c r="B1291" s="4">
        <v>0</v>
      </c>
      <c r="C1291" s="4">
        <f t="shared" si="108"/>
        <v>64</v>
      </c>
      <c r="D1291" s="4">
        <v>1955</v>
      </c>
      <c r="E1291" s="9">
        <v>43770.607638888898</v>
      </c>
      <c r="F1291" s="4" t="s">
        <v>493</v>
      </c>
      <c r="G1291" s="4">
        <v>4</v>
      </c>
      <c r="H1291" s="4">
        <v>1</v>
      </c>
      <c r="I1291" s="4">
        <f t="shared" si="109"/>
        <v>5</v>
      </c>
      <c r="J1291" s="4">
        <f t="shared" si="110"/>
        <v>-0.31906614785992232</v>
      </c>
      <c r="K1291" s="10">
        <f t="shared" si="111"/>
        <v>4.3618677042801552</v>
      </c>
    </row>
    <row r="1292" spans="1:13" ht="15" customHeight="1" x14ac:dyDescent="0.2">
      <c r="A1292" s="4">
        <v>15682</v>
      </c>
      <c r="B1292" s="4">
        <v>0</v>
      </c>
      <c r="C1292" s="4">
        <f t="shared" si="108"/>
        <v>69</v>
      </c>
      <c r="D1292" s="4">
        <v>1950</v>
      </c>
      <c r="E1292" s="9">
        <v>43768.7680555556</v>
      </c>
      <c r="F1292" s="4" t="s">
        <v>495</v>
      </c>
      <c r="G1292" s="4">
        <v>2</v>
      </c>
      <c r="H1292" s="4">
        <v>3</v>
      </c>
      <c r="I1292" s="4">
        <f t="shared" si="109"/>
        <v>5</v>
      </c>
      <c r="J1292" s="4">
        <f t="shared" si="110"/>
        <v>-0.31906614785992232</v>
      </c>
      <c r="K1292" s="10">
        <f t="shared" si="111"/>
        <v>4.3618677042801552</v>
      </c>
    </row>
    <row r="1293" spans="1:13" ht="15" customHeight="1" x14ac:dyDescent="0.2">
      <c r="A1293" s="4">
        <v>16980</v>
      </c>
      <c r="B1293" s="4">
        <v>0</v>
      </c>
      <c r="C1293" s="4">
        <f t="shared" si="108"/>
        <v>63</v>
      </c>
      <c r="D1293" s="4">
        <v>1956</v>
      </c>
      <c r="E1293" s="9">
        <v>43771.431944444397</v>
      </c>
      <c r="F1293" s="4" t="s">
        <v>361</v>
      </c>
      <c r="G1293" s="4">
        <v>2</v>
      </c>
      <c r="H1293" s="4">
        <v>3</v>
      </c>
      <c r="I1293" s="4">
        <f t="shared" si="109"/>
        <v>5</v>
      </c>
      <c r="J1293" s="4">
        <f t="shared" si="110"/>
        <v>-0.31906614785992232</v>
      </c>
      <c r="K1293" s="10">
        <f t="shared" si="111"/>
        <v>4.3618677042801552</v>
      </c>
    </row>
    <row r="1294" spans="1:13" ht="15" customHeight="1" x14ac:dyDescent="0.2">
      <c r="A1294" s="4">
        <v>17273</v>
      </c>
      <c r="B1294" s="4">
        <v>0</v>
      </c>
      <c r="C1294" s="4">
        <f t="shared" si="108"/>
        <v>67</v>
      </c>
      <c r="D1294" s="4">
        <v>1952</v>
      </c>
      <c r="E1294" s="9">
        <v>43772.724305555603</v>
      </c>
      <c r="F1294" s="4" t="s">
        <v>491</v>
      </c>
      <c r="G1294" s="4">
        <v>3</v>
      </c>
      <c r="H1294" s="4">
        <v>3</v>
      </c>
      <c r="I1294" s="4">
        <f t="shared" si="109"/>
        <v>6</v>
      </c>
      <c r="J1294" s="4">
        <f t="shared" si="110"/>
        <v>7.0038910505836466E-2</v>
      </c>
      <c r="K1294" s="10">
        <f t="shared" si="111"/>
        <v>5.1400778210116727</v>
      </c>
    </row>
    <row r="1295" spans="1:13" ht="15" customHeight="1" x14ac:dyDescent="0.2">
      <c r="A1295" s="4">
        <v>17603</v>
      </c>
      <c r="B1295" s="4">
        <v>0</v>
      </c>
      <c r="C1295" s="4">
        <f t="shared" si="108"/>
        <v>68</v>
      </c>
      <c r="D1295" s="4">
        <v>1951</v>
      </c>
      <c r="E1295" s="9">
        <v>43774.534722222197</v>
      </c>
      <c r="F1295" s="4" t="s">
        <v>494</v>
      </c>
      <c r="G1295" s="4">
        <v>3</v>
      </c>
      <c r="H1295" s="4">
        <v>3</v>
      </c>
      <c r="I1295" s="4">
        <f t="shared" si="109"/>
        <v>6</v>
      </c>
      <c r="J1295" s="4">
        <f t="shared" si="110"/>
        <v>7.0038910505836466E-2</v>
      </c>
      <c r="K1295" s="10">
        <f t="shared" si="111"/>
        <v>5.1400778210116727</v>
      </c>
    </row>
    <row r="1296" spans="1:13" ht="15" customHeight="1" x14ac:dyDescent="0.2">
      <c r="A1296" s="4">
        <v>14088</v>
      </c>
      <c r="B1296" s="4">
        <v>0</v>
      </c>
      <c r="C1296" s="4">
        <f t="shared" si="108"/>
        <v>62</v>
      </c>
      <c r="D1296" s="4">
        <v>1957</v>
      </c>
      <c r="E1296" s="9">
        <v>43767.805555555598</v>
      </c>
      <c r="F1296" s="4" t="s">
        <v>496</v>
      </c>
      <c r="G1296" s="4">
        <v>3</v>
      </c>
      <c r="H1296" s="4">
        <v>3</v>
      </c>
      <c r="I1296" s="4">
        <f t="shared" si="109"/>
        <v>6</v>
      </c>
      <c r="J1296" s="4">
        <f t="shared" si="110"/>
        <v>7.0038910505836466E-2</v>
      </c>
      <c r="K1296" s="10">
        <f t="shared" si="111"/>
        <v>5.1400778210116727</v>
      </c>
    </row>
    <row r="1297" spans="1:13" ht="15" customHeight="1" x14ac:dyDescent="0.2">
      <c r="A1297" s="4">
        <v>17958</v>
      </c>
      <c r="B1297" s="4">
        <v>0</v>
      </c>
      <c r="C1297" s="4">
        <f t="shared" si="108"/>
        <v>64</v>
      </c>
      <c r="D1297" s="4">
        <v>1955</v>
      </c>
      <c r="E1297" s="9">
        <v>43776.491666666698</v>
      </c>
      <c r="F1297" s="4" t="s">
        <v>377</v>
      </c>
      <c r="G1297" s="4">
        <v>3</v>
      </c>
      <c r="H1297" s="4">
        <v>3</v>
      </c>
      <c r="I1297" s="4">
        <f t="shared" si="109"/>
        <v>6</v>
      </c>
      <c r="J1297" s="4">
        <f t="shared" si="110"/>
        <v>7.0038910505836466E-2</v>
      </c>
      <c r="K1297" s="10">
        <f t="shared" si="111"/>
        <v>5.1400778210116727</v>
      </c>
    </row>
    <row r="1298" spans="1:13" ht="15" customHeight="1" x14ac:dyDescent="0.2">
      <c r="A1298" s="4">
        <v>14718</v>
      </c>
      <c r="B1298" s="4">
        <v>0</v>
      </c>
      <c r="C1298" s="4">
        <f t="shared" si="108"/>
        <v>54</v>
      </c>
      <c r="D1298" s="4">
        <v>1965</v>
      </c>
      <c r="E1298" s="9">
        <v>43768.331944444399</v>
      </c>
      <c r="F1298" s="4" t="s">
        <v>488</v>
      </c>
      <c r="G1298" s="4">
        <v>4</v>
      </c>
      <c r="H1298" s="4">
        <v>3</v>
      </c>
      <c r="I1298" s="4">
        <f t="shared" si="109"/>
        <v>7</v>
      </c>
      <c r="J1298" s="4">
        <f t="shared" si="110"/>
        <v>0.45914396887159525</v>
      </c>
      <c r="K1298" s="10">
        <f t="shared" si="111"/>
        <v>5.918287937743191</v>
      </c>
    </row>
    <row r="1299" spans="1:13" ht="15" customHeight="1" x14ac:dyDescent="0.2">
      <c r="A1299" s="4">
        <v>14710</v>
      </c>
      <c r="B1299" s="4">
        <v>0</v>
      </c>
      <c r="C1299" s="4">
        <f t="shared" si="108"/>
        <v>52</v>
      </c>
      <c r="D1299" s="4">
        <v>1967</v>
      </c>
      <c r="E1299" s="9">
        <v>43769.663194444402</v>
      </c>
      <c r="F1299" s="4" t="s">
        <v>361</v>
      </c>
      <c r="G1299" s="4">
        <v>4</v>
      </c>
      <c r="H1299" s="4">
        <v>3</v>
      </c>
      <c r="I1299" s="4">
        <f t="shared" si="109"/>
        <v>7</v>
      </c>
      <c r="J1299" s="4">
        <f t="shared" si="110"/>
        <v>0.45914396887159525</v>
      </c>
      <c r="K1299" s="10">
        <f t="shared" si="111"/>
        <v>5.918287937743191</v>
      </c>
    </row>
    <row r="1300" spans="1:13" ht="15" customHeight="1" x14ac:dyDescent="0.2">
      <c r="A1300" s="4">
        <v>15113</v>
      </c>
      <c r="B1300" s="4">
        <v>0</v>
      </c>
      <c r="C1300" s="4">
        <f t="shared" si="108"/>
        <v>60</v>
      </c>
      <c r="D1300" s="4">
        <v>1959</v>
      </c>
      <c r="E1300" s="9">
        <v>43768.472916666702</v>
      </c>
      <c r="F1300" s="4" t="s">
        <v>377</v>
      </c>
      <c r="G1300" s="4">
        <v>4</v>
      </c>
      <c r="H1300" s="4">
        <v>4</v>
      </c>
      <c r="I1300" s="4">
        <f t="shared" si="109"/>
        <v>8</v>
      </c>
      <c r="J1300" s="4">
        <f t="shared" si="110"/>
        <v>0.84824902723735407</v>
      </c>
      <c r="K1300" s="10">
        <f t="shared" si="111"/>
        <v>6.6964980544747084</v>
      </c>
    </row>
    <row r="1301" spans="1:13" ht="15" customHeight="1" x14ac:dyDescent="0.2">
      <c r="A1301" s="4">
        <v>17995</v>
      </c>
      <c r="B1301" s="4">
        <v>0</v>
      </c>
      <c r="C1301" s="4">
        <f t="shared" si="108"/>
        <v>52</v>
      </c>
      <c r="D1301" s="4">
        <v>1967</v>
      </c>
      <c r="E1301" s="9">
        <v>43776.612500000003</v>
      </c>
      <c r="F1301" s="4" t="s">
        <v>377</v>
      </c>
      <c r="G1301" s="4">
        <v>4</v>
      </c>
      <c r="H1301" s="4">
        <v>4</v>
      </c>
      <c r="I1301" s="4">
        <f t="shared" si="109"/>
        <v>8</v>
      </c>
      <c r="J1301" s="4">
        <f t="shared" si="110"/>
        <v>0.84824902723735407</v>
      </c>
      <c r="K1301" s="10">
        <f t="shared" si="111"/>
        <v>6.6964980544747084</v>
      </c>
    </row>
    <row r="1302" spans="1:13" ht="15" customHeight="1" x14ac:dyDescent="0.2">
      <c r="A1302" s="4">
        <v>18887</v>
      </c>
      <c r="B1302" s="4">
        <v>0</v>
      </c>
      <c r="C1302" s="4">
        <f t="shared" si="108"/>
        <v>56</v>
      </c>
      <c r="D1302" s="4">
        <v>1963</v>
      </c>
      <c r="E1302" s="9">
        <v>43781.371527777803</v>
      </c>
      <c r="F1302" s="4" t="s">
        <v>497</v>
      </c>
      <c r="G1302" s="4">
        <v>5</v>
      </c>
      <c r="H1302" s="4">
        <v>3</v>
      </c>
      <c r="I1302" s="4">
        <f t="shared" si="109"/>
        <v>8</v>
      </c>
      <c r="J1302" s="4">
        <f t="shared" si="110"/>
        <v>0.84824902723735407</v>
      </c>
      <c r="K1302" s="10">
        <f t="shared" si="111"/>
        <v>6.6964980544747084</v>
      </c>
    </row>
    <row r="1303" spans="1:13" ht="15" customHeight="1" x14ac:dyDescent="0.2">
      <c r="A1303" s="4">
        <v>16956</v>
      </c>
      <c r="B1303" s="4">
        <v>0</v>
      </c>
      <c r="C1303" s="4">
        <f t="shared" si="108"/>
        <v>57</v>
      </c>
      <c r="D1303" s="4">
        <v>1962</v>
      </c>
      <c r="E1303" s="9">
        <v>43771.137499999997</v>
      </c>
      <c r="F1303" s="4" t="s">
        <v>359</v>
      </c>
      <c r="G1303" s="4">
        <v>4</v>
      </c>
      <c r="H1303" s="4">
        <v>4</v>
      </c>
      <c r="I1303" s="4">
        <f t="shared" si="109"/>
        <v>8</v>
      </c>
      <c r="J1303" s="4">
        <f t="shared" si="110"/>
        <v>0.84824902723735407</v>
      </c>
      <c r="K1303" s="10">
        <f t="shared" si="111"/>
        <v>6.6964980544747084</v>
      </c>
    </row>
    <row r="1304" spans="1:13" ht="15" customHeight="1" x14ac:dyDescent="0.2">
      <c r="A1304" s="4">
        <v>17988</v>
      </c>
      <c r="B1304" s="4">
        <v>0</v>
      </c>
      <c r="C1304" s="4">
        <f t="shared" si="108"/>
        <v>55</v>
      </c>
      <c r="D1304" s="4">
        <v>1964</v>
      </c>
      <c r="E1304" s="9">
        <v>43776.593055555597</v>
      </c>
      <c r="F1304" s="4" t="s">
        <v>378</v>
      </c>
      <c r="G1304" s="4">
        <v>5</v>
      </c>
      <c r="H1304" s="4">
        <v>4</v>
      </c>
      <c r="I1304" s="4">
        <f t="shared" si="109"/>
        <v>9</v>
      </c>
      <c r="J1304" s="4">
        <f t="shared" si="110"/>
        <v>1.2373540856031129</v>
      </c>
      <c r="K1304" s="10">
        <f t="shared" si="111"/>
        <v>7.4747081712062258</v>
      </c>
    </row>
    <row r="1305" spans="1:13" ht="15" customHeight="1" x14ac:dyDescent="0.2">
      <c r="A1305" s="4">
        <v>15487</v>
      </c>
      <c r="B1305" s="4">
        <v>0</v>
      </c>
      <c r="C1305" s="4">
        <f t="shared" si="108"/>
        <v>53</v>
      </c>
      <c r="D1305" s="4">
        <v>1966</v>
      </c>
      <c r="E1305" s="9">
        <v>43768.665972222203</v>
      </c>
      <c r="F1305" s="4" t="s">
        <v>498</v>
      </c>
      <c r="G1305" s="4">
        <v>4</v>
      </c>
      <c r="H1305" s="4">
        <v>5</v>
      </c>
      <c r="I1305" s="4">
        <f t="shared" si="109"/>
        <v>9</v>
      </c>
      <c r="J1305" s="4">
        <f t="shared" si="110"/>
        <v>1.2373540856031129</v>
      </c>
      <c r="K1305" s="10">
        <f t="shared" si="111"/>
        <v>7.4747081712062258</v>
      </c>
    </row>
    <row r="1306" spans="1:13" ht="15" customHeight="1" x14ac:dyDescent="0.2">
      <c r="A1306" s="4">
        <v>17378</v>
      </c>
      <c r="B1306" s="4">
        <v>0</v>
      </c>
      <c r="C1306" s="4">
        <f t="shared" si="108"/>
        <v>60</v>
      </c>
      <c r="D1306" s="4">
        <v>1959</v>
      </c>
      <c r="E1306" s="9">
        <v>43773.373611111099</v>
      </c>
      <c r="F1306" s="4" t="s">
        <v>377</v>
      </c>
      <c r="G1306" s="4">
        <v>5</v>
      </c>
      <c r="H1306" s="4">
        <v>5</v>
      </c>
      <c r="I1306" s="4">
        <f t="shared" si="109"/>
        <v>10</v>
      </c>
      <c r="J1306" s="4">
        <f t="shared" si="110"/>
        <v>1.6264591439688716</v>
      </c>
      <c r="K1306" s="10">
        <f t="shared" si="111"/>
        <v>8.2529182879377423</v>
      </c>
    </row>
    <row r="1307" spans="1:13" ht="15" customHeight="1" x14ac:dyDescent="0.2">
      <c r="A1307" s="4">
        <v>15002</v>
      </c>
      <c r="B1307" s="4">
        <v>0</v>
      </c>
      <c r="C1307" s="4">
        <f t="shared" si="108"/>
        <v>55</v>
      </c>
      <c r="D1307" s="4">
        <v>1964</v>
      </c>
      <c r="E1307" s="9">
        <v>43768.432638888902</v>
      </c>
      <c r="F1307" s="4" t="s">
        <v>378</v>
      </c>
      <c r="G1307" s="4">
        <v>5</v>
      </c>
      <c r="H1307" s="4">
        <v>5</v>
      </c>
      <c r="I1307" s="4">
        <f t="shared" si="109"/>
        <v>10</v>
      </c>
      <c r="J1307" s="4">
        <f t="shared" si="110"/>
        <v>1.6264591439688716</v>
      </c>
      <c r="K1307" s="10">
        <f t="shared" si="111"/>
        <v>8.2529182879377423</v>
      </c>
    </row>
    <row r="1308" spans="1:13" ht="15" customHeight="1" x14ac:dyDescent="0.2">
      <c r="A1308" s="4">
        <v>14932</v>
      </c>
      <c r="B1308" s="4">
        <v>0</v>
      </c>
      <c r="C1308" s="4">
        <f t="shared" si="108"/>
        <v>64</v>
      </c>
      <c r="D1308" s="4">
        <v>1955</v>
      </c>
      <c r="E1308" s="9">
        <v>43768.409722222197</v>
      </c>
      <c r="F1308" s="4" t="s">
        <v>374</v>
      </c>
      <c r="G1308" s="4">
        <v>5</v>
      </c>
      <c r="H1308" s="4">
        <v>5</v>
      </c>
      <c r="I1308" s="4">
        <f t="shared" si="109"/>
        <v>10</v>
      </c>
      <c r="J1308" s="4">
        <f t="shared" si="110"/>
        <v>1.6264591439688716</v>
      </c>
      <c r="K1308" s="10">
        <f t="shared" si="111"/>
        <v>8.2529182879377423</v>
      </c>
    </row>
    <row r="1309" spans="1:13" ht="15" customHeight="1" x14ac:dyDescent="0.2">
      <c r="A1309" s="4">
        <v>17271</v>
      </c>
      <c r="B1309" s="4">
        <v>0</v>
      </c>
      <c r="C1309" s="4">
        <f t="shared" si="108"/>
        <v>58</v>
      </c>
      <c r="D1309" s="4">
        <v>1961</v>
      </c>
      <c r="E1309" s="9">
        <v>43772.759722222203</v>
      </c>
      <c r="F1309" s="4" t="s">
        <v>378</v>
      </c>
      <c r="G1309" s="4">
        <v>5</v>
      </c>
      <c r="H1309" s="4">
        <v>5</v>
      </c>
      <c r="I1309" s="4">
        <f t="shared" si="109"/>
        <v>10</v>
      </c>
      <c r="J1309" s="4">
        <f t="shared" si="110"/>
        <v>1.6264591439688716</v>
      </c>
      <c r="K1309" s="10">
        <f t="shared" si="111"/>
        <v>8.2529182879377423</v>
      </c>
    </row>
    <row r="1311" spans="1:13" ht="15" customHeight="1" x14ac:dyDescent="0.2">
      <c r="A1311" s="22" t="s">
        <v>499</v>
      </c>
      <c r="B1311" s="22"/>
      <c r="C1311" s="22"/>
      <c r="D1311" s="22"/>
      <c r="E1311" s="22"/>
      <c r="F1311" s="22"/>
      <c r="G1311" s="22"/>
      <c r="H1311" s="22"/>
      <c r="I1311" s="32" t="s">
        <v>353</v>
      </c>
      <c r="J1311" s="32" t="s">
        <v>562</v>
      </c>
      <c r="K1311" s="32" t="s">
        <v>229</v>
      </c>
    </row>
    <row r="1312" spans="1:13" ht="15" customHeight="1" x14ac:dyDescent="0.2">
      <c r="A1312" s="4">
        <v>15075</v>
      </c>
      <c r="B1312" s="4">
        <v>1</v>
      </c>
      <c r="C1312" s="4">
        <f t="shared" ref="C1312:C1372" si="112">(2019-D1312)</f>
        <v>19</v>
      </c>
      <c r="D1312" s="4">
        <v>2000</v>
      </c>
      <c r="E1312" s="9">
        <v>43768.458333333299</v>
      </c>
      <c r="F1312" s="4" t="s">
        <v>378</v>
      </c>
      <c r="G1312" s="4">
        <v>1</v>
      </c>
      <c r="H1312" s="4">
        <v>1</v>
      </c>
      <c r="I1312" s="4">
        <f t="shared" ref="I1312:I1372" si="113">SUM(G1312:H1312)</f>
        <v>2</v>
      </c>
      <c r="J1312" s="4">
        <f t="shared" ref="J1312:J1372" si="114">(I1312-6.72)/2.6</f>
        <v>-1.8153846153846152</v>
      </c>
      <c r="K1312" s="10">
        <f t="shared" ref="K1312:K1372" si="115">(J1312*2)+5</f>
        <v>1.3692307692307697</v>
      </c>
      <c r="M1312" s="12">
        <v>2</v>
      </c>
    </row>
    <row r="1313" spans="1:13" ht="15" customHeight="1" x14ac:dyDescent="0.2">
      <c r="A1313" s="4">
        <v>15968</v>
      </c>
      <c r="B1313" s="4">
        <v>1</v>
      </c>
      <c r="C1313" s="4">
        <f t="shared" si="112"/>
        <v>22</v>
      </c>
      <c r="D1313" s="4">
        <v>1997</v>
      </c>
      <c r="E1313" s="9">
        <v>43768.925694444399</v>
      </c>
      <c r="G1313" s="4">
        <v>1</v>
      </c>
      <c r="H1313" s="4">
        <v>1</v>
      </c>
      <c r="I1313" s="4">
        <f t="shared" si="113"/>
        <v>2</v>
      </c>
      <c r="J1313" s="4">
        <f t="shared" si="114"/>
        <v>-1.8153846153846152</v>
      </c>
      <c r="K1313" s="10">
        <f t="shared" si="115"/>
        <v>1.3692307692307697</v>
      </c>
      <c r="M1313" s="12">
        <v>3</v>
      </c>
    </row>
    <row r="1314" spans="1:13" ht="15" customHeight="1" x14ac:dyDescent="0.2">
      <c r="A1314" s="4">
        <v>17804</v>
      </c>
      <c r="B1314" s="4">
        <v>1</v>
      </c>
      <c r="C1314" s="4">
        <f t="shared" si="112"/>
        <v>21</v>
      </c>
      <c r="D1314" s="4">
        <v>1998</v>
      </c>
      <c r="E1314" s="9">
        <v>43775.504861111098</v>
      </c>
      <c r="G1314" s="4">
        <v>1</v>
      </c>
      <c r="H1314" s="4">
        <v>1</v>
      </c>
      <c r="I1314" s="4">
        <f t="shared" si="113"/>
        <v>2</v>
      </c>
      <c r="J1314" s="4">
        <f t="shared" si="114"/>
        <v>-1.8153846153846152</v>
      </c>
      <c r="K1314" s="10">
        <f t="shared" si="115"/>
        <v>1.3692307692307697</v>
      </c>
      <c r="M1314" s="12">
        <v>4</v>
      </c>
    </row>
    <row r="1315" spans="1:13" ht="15" customHeight="1" x14ac:dyDescent="0.2">
      <c r="A1315" s="4">
        <v>17884</v>
      </c>
      <c r="B1315" s="4">
        <v>1</v>
      </c>
      <c r="C1315" s="4">
        <f t="shared" si="112"/>
        <v>24</v>
      </c>
      <c r="D1315" s="4">
        <v>1995</v>
      </c>
      <c r="E1315" s="9">
        <v>43775.809027777803</v>
      </c>
      <c r="F1315" s="4" t="s">
        <v>503</v>
      </c>
      <c r="G1315" s="4">
        <v>1</v>
      </c>
      <c r="H1315" s="4">
        <v>1</v>
      </c>
      <c r="I1315" s="4">
        <f t="shared" si="113"/>
        <v>2</v>
      </c>
      <c r="J1315" s="4">
        <f t="shared" si="114"/>
        <v>-1.8153846153846152</v>
      </c>
      <c r="K1315" s="10">
        <f t="shared" si="115"/>
        <v>1.3692307692307697</v>
      </c>
      <c r="M1315" s="12" t="s">
        <v>566</v>
      </c>
    </row>
    <row r="1316" spans="1:13" ht="15" customHeight="1" x14ac:dyDescent="0.2">
      <c r="A1316" s="4">
        <v>13366</v>
      </c>
      <c r="B1316" s="4">
        <v>1</v>
      </c>
      <c r="C1316" s="4">
        <f t="shared" si="112"/>
        <v>25</v>
      </c>
      <c r="D1316" s="4">
        <v>1994</v>
      </c>
      <c r="E1316" s="9">
        <v>43767.385416666701</v>
      </c>
      <c r="G1316" s="4">
        <v>1</v>
      </c>
      <c r="H1316" s="4">
        <v>1</v>
      </c>
      <c r="I1316" s="4">
        <f t="shared" si="113"/>
        <v>2</v>
      </c>
      <c r="J1316" s="4">
        <f t="shared" si="114"/>
        <v>-1.8153846153846152</v>
      </c>
      <c r="K1316" s="10">
        <f t="shared" si="115"/>
        <v>1.3692307692307697</v>
      </c>
      <c r="M1316" s="12">
        <v>7</v>
      </c>
    </row>
    <row r="1317" spans="1:13" ht="15" customHeight="1" x14ac:dyDescent="0.2">
      <c r="A1317" s="4">
        <v>19200</v>
      </c>
      <c r="B1317" s="4">
        <v>1</v>
      </c>
      <c r="C1317" s="4">
        <f t="shared" si="112"/>
        <v>23</v>
      </c>
      <c r="D1317" s="4">
        <v>1996</v>
      </c>
      <c r="E1317" s="9">
        <v>43787.7277777778</v>
      </c>
      <c r="F1317" s="4" t="s">
        <v>378</v>
      </c>
      <c r="G1317" s="4">
        <v>1</v>
      </c>
      <c r="H1317" s="4">
        <v>1</v>
      </c>
      <c r="I1317" s="4">
        <f t="shared" si="113"/>
        <v>2</v>
      </c>
      <c r="J1317" s="4">
        <f t="shared" si="114"/>
        <v>-1.8153846153846152</v>
      </c>
      <c r="K1317" s="10">
        <f t="shared" si="115"/>
        <v>1.3692307692307697</v>
      </c>
      <c r="M1317" s="12">
        <v>8</v>
      </c>
    </row>
    <row r="1318" spans="1:13" ht="15" customHeight="1" x14ac:dyDescent="0.2">
      <c r="A1318" s="4">
        <v>16651</v>
      </c>
      <c r="B1318" s="4">
        <v>1</v>
      </c>
      <c r="C1318" s="4">
        <f t="shared" si="112"/>
        <v>21</v>
      </c>
      <c r="D1318" s="4">
        <v>1998</v>
      </c>
      <c r="E1318" s="9">
        <v>43769.945138888899</v>
      </c>
      <c r="G1318" s="4">
        <v>1</v>
      </c>
      <c r="H1318" s="4">
        <v>1</v>
      </c>
      <c r="I1318" s="4">
        <f t="shared" si="113"/>
        <v>2</v>
      </c>
      <c r="J1318" s="4">
        <f t="shared" si="114"/>
        <v>-1.8153846153846152</v>
      </c>
      <c r="K1318" s="10">
        <f t="shared" si="115"/>
        <v>1.3692307692307697</v>
      </c>
      <c r="M1318" s="12">
        <v>9</v>
      </c>
    </row>
    <row r="1319" spans="1:13" ht="15" customHeight="1" x14ac:dyDescent="0.2">
      <c r="A1319" s="4">
        <v>14286</v>
      </c>
      <c r="B1319" s="4">
        <v>1</v>
      </c>
      <c r="C1319" s="4">
        <f t="shared" si="112"/>
        <v>23</v>
      </c>
      <c r="D1319" s="4">
        <v>1996</v>
      </c>
      <c r="E1319" s="9">
        <v>43767.856249999997</v>
      </c>
      <c r="G1319" s="4">
        <v>2</v>
      </c>
      <c r="H1319" s="4">
        <v>1</v>
      </c>
      <c r="I1319" s="4">
        <f t="shared" si="113"/>
        <v>3</v>
      </c>
      <c r="J1319" s="4">
        <f t="shared" si="114"/>
        <v>-1.4307692307692306</v>
      </c>
      <c r="K1319" s="10">
        <f t="shared" si="115"/>
        <v>2.1384615384615389</v>
      </c>
      <c r="M1319" s="12">
        <v>10</v>
      </c>
    </row>
    <row r="1320" spans="1:13" ht="15" customHeight="1" x14ac:dyDescent="0.2">
      <c r="A1320" s="4">
        <v>18299</v>
      </c>
      <c r="B1320" s="4">
        <v>1</v>
      </c>
      <c r="C1320" s="4">
        <f t="shared" si="112"/>
        <v>21</v>
      </c>
      <c r="D1320" s="4">
        <v>1998</v>
      </c>
      <c r="E1320" s="9">
        <v>43779.516666666699</v>
      </c>
      <c r="F1320" s="4" t="s">
        <v>502</v>
      </c>
      <c r="G1320" s="4">
        <v>2</v>
      </c>
      <c r="H1320" s="4">
        <v>1</v>
      </c>
      <c r="I1320" s="4">
        <f t="shared" si="113"/>
        <v>3</v>
      </c>
      <c r="J1320" s="4">
        <f t="shared" si="114"/>
        <v>-1.4307692307692306</v>
      </c>
      <c r="K1320" s="10">
        <f t="shared" si="115"/>
        <v>2.1384615384615389</v>
      </c>
      <c r="M1320" s="12"/>
    </row>
    <row r="1321" spans="1:13" ht="15" customHeight="1" x14ac:dyDescent="0.2">
      <c r="A1321" s="4">
        <v>17638</v>
      </c>
      <c r="B1321" s="4">
        <v>1</v>
      </c>
      <c r="C1321" s="4">
        <f t="shared" si="112"/>
        <v>21</v>
      </c>
      <c r="D1321" s="4">
        <v>1998</v>
      </c>
      <c r="E1321" s="9">
        <v>43774.809722222199</v>
      </c>
      <c r="F1321" s="4" t="s">
        <v>361</v>
      </c>
      <c r="G1321" s="4">
        <v>2</v>
      </c>
      <c r="H1321" s="4">
        <v>2</v>
      </c>
      <c r="I1321" s="4">
        <f t="shared" si="113"/>
        <v>4</v>
      </c>
      <c r="J1321" s="4">
        <f t="shared" si="114"/>
        <v>-1.046153846153846</v>
      </c>
      <c r="K1321" s="10">
        <f t="shared" si="115"/>
        <v>2.907692307692308</v>
      </c>
      <c r="M1321" s="12"/>
    </row>
    <row r="1322" spans="1:13" ht="15" customHeight="1" x14ac:dyDescent="0.2">
      <c r="A1322" s="4">
        <v>13710</v>
      </c>
      <c r="B1322" s="4">
        <v>1</v>
      </c>
      <c r="C1322" s="4">
        <f t="shared" si="112"/>
        <v>23</v>
      </c>
      <c r="D1322" s="4">
        <v>1996</v>
      </c>
      <c r="E1322" s="9">
        <v>43767.633333333302</v>
      </c>
      <c r="F1322" s="4" t="s">
        <v>443</v>
      </c>
      <c r="G1322" s="4">
        <v>2</v>
      </c>
      <c r="H1322" s="4">
        <v>2</v>
      </c>
      <c r="I1322" s="4">
        <f t="shared" si="113"/>
        <v>4</v>
      </c>
      <c r="J1322" s="4">
        <f t="shared" si="114"/>
        <v>-1.046153846153846</v>
      </c>
      <c r="K1322" s="10">
        <f t="shared" si="115"/>
        <v>2.907692307692308</v>
      </c>
    </row>
    <row r="1323" spans="1:13" ht="15" customHeight="1" x14ac:dyDescent="0.2">
      <c r="A1323" s="4">
        <v>17357</v>
      </c>
      <c r="B1323" s="4">
        <v>1</v>
      </c>
      <c r="C1323" s="4">
        <f t="shared" si="112"/>
        <v>21</v>
      </c>
      <c r="D1323" s="4">
        <v>1998</v>
      </c>
      <c r="E1323" s="9">
        <v>43773.298611111102</v>
      </c>
      <c r="F1323" s="4" t="s">
        <v>511</v>
      </c>
      <c r="G1323" s="4">
        <v>1</v>
      </c>
      <c r="H1323" s="4">
        <v>3</v>
      </c>
      <c r="I1323" s="4">
        <f t="shared" si="113"/>
        <v>4</v>
      </c>
      <c r="J1323" s="4">
        <f t="shared" si="114"/>
        <v>-1.046153846153846</v>
      </c>
      <c r="K1323" s="10">
        <f t="shared" si="115"/>
        <v>2.907692307692308</v>
      </c>
    </row>
    <row r="1324" spans="1:13" ht="15" customHeight="1" x14ac:dyDescent="0.2">
      <c r="A1324" s="4">
        <v>14884</v>
      </c>
      <c r="B1324" s="4">
        <v>1</v>
      </c>
      <c r="C1324" s="4">
        <f t="shared" si="112"/>
        <v>22</v>
      </c>
      <c r="D1324" s="4">
        <v>1997</v>
      </c>
      <c r="E1324" s="9">
        <v>43768.3972222222</v>
      </c>
      <c r="F1324" s="4" t="s">
        <v>501</v>
      </c>
      <c r="G1324" s="4">
        <v>3</v>
      </c>
      <c r="H1324" s="4">
        <v>2</v>
      </c>
      <c r="I1324" s="4">
        <f t="shared" si="113"/>
        <v>5</v>
      </c>
      <c r="J1324" s="4">
        <f t="shared" si="114"/>
        <v>-0.66153846153846141</v>
      </c>
      <c r="K1324" s="10">
        <f t="shared" si="115"/>
        <v>3.6769230769230772</v>
      </c>
    </row>
    <row r="1325" spans="1:13" ht="15" customHeight="1" x14ac:dyDescent="0.2">
      <c r="A1325" s="4">
        <v>18329</v>
      </c>
      <c r="B1325" s="4">
        <v>1</v>
      </c>
      <c r="C1325" s="4">
        <f t="shared" si="112"/>
        <v>23</v>
      </c>
      <c r="D1325" s="4">
        <v>1996</v>
      </c>
      <c r="E1325" s="9">
        <v>43779.565972222197</v>
      </c>
      <c r="G1325" s="4">
        <v>4</v>
      </c>
      <c r="H1325" s="4">
        <v>1</v>
      </c>
      <c r="I1325" s="4">
        <f t="shared" si="113"/>
        <v>5</v>
      </c>
      <c r="J1325" s="4">
        <f t="shared" si="114"/>
        <v>-0.66153846153846141</v>
      </c>
      <c r="K1325" s="10">
        <f t="shared" si="115"/>
        <v>3.6769230769230772</v>
      </c>
    </row>
    <row r="1326" spans="1:13" ht="15" customHeight="1" x14ac:dyDescent="0.2">
      <c r="A1326" s="4">
        <v>14435</v>
      </c>
      <c r="B1326" s="4">
        <v>1</v>
      </c>
      <c r="C1326" s="4">
        <f t="shared" si="112"/>
        <v>22</v>
      </c>
      <c r="D1326" s="4">
        <v>1997</v>
      </c>
      <c r="E1326" s="9">
        <v>43767.895833333299</v>
      </c>
      <c r="G1326" s="4">
        <v>3</v>
      </c>
      <c r="H1326" s="4">
        <v>2</v>
      </c>
      <c r="I1326" s="4">
        <f t="shared" si="113"/>
        <v>5</v>
      </c>
      <c r="J1326" s="4">
        <f t="shared" si="114"/>
        <v>-0.66153846153846141</v>
      </c>
      <c r="K1326" s="10">
        <f t="shared" si="115"/>
        <v>3.6769230769230772</v>
      </c>
    </row>
    <row r="1327" spans="1:13" ht="15" customHeight="1" x14ac:dyDescent="0.2">
      <c r="A1327" s="4">
        <v>16118</v>
      </c>
      <c r="B1327" s="4">
        <v>1</v>
      </c>
      <c r="C1327" s="4">
        <f t="shared" si="112"/>
        <v>23</v>
      </c>
      <c r="D1327" s="4">
        <v>1996</v>
      </c>
      <c r="E1327" s="9">
        <v>43769.347916666702</v>
      </c>
      <c r="F1327" s="4" t="s">
        <v>359</v>
      </c>
      <c r="G1327" s="4">
        <v>4</v>
      </c>
      <c r="H1327" s="4">
        <v>1</v>
      </c>
      <c r="I1327" s="4">
        <f t="shared" si="113"/>
        <v>5</v>
      </c>
      <c r="J1327" s="4">
        <f t="shared" si="114"/>
        <v>-0.66153846153846141</v>
      </c>
      <c r="K1327" s="10">
        <f t="shared" si="115"/>
        <v>3.6769230769230772</v>
      </c>
    </row>
    <row r="1328" spans="1:13" ht="15" customHeight="1" x14ac:dyDescent="0.2">
      <c r="A1328" s="4">
        <v>13896</v>
      </c>
      <c r="B1328" s="4">
        <v>1</v>
      </c>
      <c r="C1328" s="4">
        <f t="shared" si="112"/>
        <v>24</v>
      </c>
      <c r="D1328" s="4">
        <v>1995</v>
      </c>
      <c r="E1328" s="9">
        <v>43767.717361111099</v>
      </c>
      <c r="F1328" s="4" t="s">
        <v>509</v>
      </c>
      <c r="G1328" s="4">
        <v>3</v>
      </c>
      <c r="H1328" s="4">
        <v>2</v>
      </c>
      <c r="I1328" s="4">
        <f t="shared" si="113"/>
        <v>5</v>
      </c>
      <c r="J1328" s="4">
        <f t="shared" si="114"/>
        <v>-0.66153846153846141</v>
      </c>
      <c r="K1328" s="10">
        <f t="shared" si="115"/>
        <v>3.6769230769230772</v>
      </c>
    </row>
    <row r="1329" spans="1:11" ht="15" customHeight="1" x14ac:dyDescent="0.2">
      <c r="A1329" s="4">
        <v>18417</v>
      </c>
      <c r="B1329" s="4">
        <v>1</v>
      </c>
      <c r="C1329" s="4">
        <f t="shared" si="112"/>
        <v>22</v>
      </c>
      <c r="D1329" s="4">
        <v>1997</v>
      </c>
      <c r="E1329" s="9">
        <v>43779.862500000003</v>
      </c>
      <c r="F1329" s="4" t="s">
        <v>510</v>
      </c>
      <c r="G1329" s="4">
        <v>4</v>
      </c>
      <c r="H1329" s="4">
        <v>1</v>
      </c>
      <c r="I1329" s="4">
        <f t="shared" si="113"/>
        <v>5</v>
      </c>
      <c r="J1329" s="4">
        <f t="shared" si="114"/>
        <v>-0.66153846153846141</v>
      </c>
      <c r="K1329" s="10">
        <f t="shared" si="115"/>
        <v>3.6769230769230772</v>
      </c>
    </row>
    <row r="1330" spans="1:11" ht="15" customHeight="1" x14ac:dyDescent="0.2">
      <c r="A1330" s="4">
        <v>17879</v>
      </c>
      <c r="B1330" s="4">
        <v>1</v>
      </c>
      <c r="C1330" s="4">
        <f t="shared" si="112"/>
        <v>25</v>
      </c>
      <c r="D1330" s="4">
        <v>1994</v>
      </c>
      <c r="E1330" s="9">
        <v>43775.783333333296</v>
      </c>
      <c r="G1330" s="4">
        <v>2</v>
      </c>
      <c r="H1330" s="4">
        <v>3</v>
      </c>
      <c r="I1330" s="4">
        <f t="shared" si="113"/>
        <v>5</v>
      </c>
      <c r="J1330" s="4">
        <f t="shared" si="114"/>
        <v>-0.66153846153846141</v>
      </c>
      <c r="K1330" s="10">
        <f t="shared" si="115"/>
        <v>3.6769230769230772</v>
      </c>
    </row>
    <row r="1331" spans="1:11" ht="15" customHeight="1" x14ac:dyDescent="0.2">
      <c r="A1331" s="4">
        <v>15500</v>
      </c>
      <c r="B1331" s="4">
        <v>1</v>
      </c>
      <c r="C1331" s="4">
        <f t="shared" si="112"/>
        <v>19</v>
      </c>
      <c r="D1331" s="4">
        <v>2000</v>
      </c>
      <c r="E1331" s="9">
        <v>43768.676388888904</v>
      </c>
      <c r="F1331" s="4" t="s">
        <v>513</v>
      </c>
      <c r="G1331" s="4">
        <v>4</v>
      </c>
      <c r="H1331" s="4">
        <v>1</v>
      </c>
      <c r="I1331" s="4">
        <f t="shared" si="113"/>
        <v>5</v>
      </c>
      <c r="J1331" s="4">
        <f t="shared" si="114"/>
        <v>-0.66153846153846141</v>
      </c>
      <c r="K1331" s="10">
        <f t="shared" si="115"/>
        <v>3.6769230769230772</v>
      </c>
    </row>
    <row r="1332" spans="1:11" ht="15" customHeight="1" x14ac:dyDescent="0.2">
      <c r="A1332" s="4">
        <v>15313</v>
      </c>
      <c r="B1332" s="4">
        <v>1</v>
      </c>
      <c r="C1332" s="4">
        <f t="shared" si="112"/>
        <v>23</v>
      </c>
      <c r="D1332" s="4">
        <v>1996</v>
      </c>
      <c r="E1332" s="9">
        <v>43768.570833333302</v>
      </c>
      <c r="F1332" s="4" t="s">
        <v>359</v>
      </c>
      <c r="G1332" s="4">
        <v>3</v>
      </c>
      <c r="H1332" s="4">
        <v>3</v>
      </c>
      <c r="I1332" s="4">
        <f t="shared" si="113"/>
        <v>6</v>
      </c>
      <c r="J1332" s="4">
        <f t="shared" si="114"/>
        <v>-0.27692307692307683</v>
      </c>
      <c r="K1332" s="10">
        <f t="shared" si="115"/>
        <v>4.4461538461538463</v>
      </c>
    </row>
    <row r="1333" spans="1:11" ht="15" customHeight="1" x14ac:dyDescent="0.2">
      <c r="A1333" s="4">
        <v>16811</v>
      </c>
      <c r="B1333" s="4">
        <v>1</v>
      </c>
      <c r="C1333" s="4">
        <f t="shared" si="112"/>
        <v>16</v>
      </c>
      <c r="D1333" s="4">
        <v>2003</v>
      </c>
      <c r="E1333" s="9">
        <v>43770.653472222199</v>
      </c>
      <c r="F1333" s="4" t="s">
        <v>377</v>
      </c>
      <c r="G1333" s="4">
        <v>3</v>
      </c>
      <c r="H1333" s="4">
        <v>3</v>
      </c>
      <c r="I1333" s="4">
        <f t="shared" si="113"/>
        <v>6</v>
      </c>
      <c r="J1333" s="4">
        <f t="shared" si="114"/>
        <v>-0.27692307692307683</v>
      </c>
      <c r="K1333" s="10">
        <f t="shared" si="115"/>
        <v>4.4461538461538463</v>
      </c>
    </row>
    <row r="1334" spans="1:11" ht="15" customHeight="1" x14ac:dyDescent="0.2">
      <c r="A1334" s="4">
        <v>16316</v>
      </c>
      <c r="B1334" s="4">
        <v>1</v>
      </c>
      <c r="C1334" s="4">
        <f t="shared" si="112"/>
        <v>18</v>
      </c>
      <c r="D1334" s="4">
        <v>2001</v>
      </c>
      <c r="E1334" s="9">
        <v>43769.529861111099</v>
      </c>
      <c r="G1334" s="4">
        <v>5</v>
      </c>
      <c r="H1334" s="4">
        <v>1</v>
      </c>
      <c r="I1334" s="4">
        <f t="shared" si="113"/>
        <v>6</v>
      </c>
      <c r="J1334" s="4">
        <f t="shared" si="114"/>
        <v>-0.27692307692307683</v>
      </c>
      <c r="K1334" s="10">
        <f t="shared" si="115"/>
        <v>4.4461538461538463</v>
      </c>
    </row>
    <row r="1335" spans="1:11" ht="15" customHeight="1" x14ac:dyDescent="0.2">
      <c r="A1335" s="4">
        <v>17286</v>
      </c>
      <c r="B1335" s="4">
        <v>1</v>
      </c>
      <c r="C1335" s="4">
        <f t="shared" si="112"/>
        <v>22</v>
      </c>
      <c r="D1335" s="4">
        <v>1997</v>
      </c>
      <c r="E1335" s="9">
        <v>43772.805555555598</v>
      </c>
      <c r="F1335" s="4" t="s">
        <v>378</v>
      </c>
      <c r="G1335" s="4">
        <v>1</v>
      </c>
      <c r="H1335" s="4">
        <v>5</v>
      </c>
      <c r="I1335" s="4">
        <f t="shared" si="113"/>
        <v>6</v>
      </c>
      <c r="J1335" s="4">
        <f t="shared" si="114"/>
        <v>-0.27692307692307683</v>
      </c>
      <c r="K1335" s="10">
        <f t="shared" si="115"/>
        <v>4.4461538461538463</v>
      </c>
    </row>
    <row r="1336" spans="1:11" ht="15" customHeight="1" x14ac:dyDescent="0.2">
      <c r="A1336" s="4">
        <v>16220</v>
      </c>
      <c r="B1336" s="4">
        <v>1</v>
      </c>
      <c r="C1336" s="4">
        <f t="shared" si="112"/>
        <v>22</v>
      </c>
      <c r="D1336" s="4">
        <v>1997</v>
      </c>
      <c r="E1336" s="9">
        <v>43769.468055555597</v>
      </c>
      <c r="G1336" s="4">
        <v>5</v>
      </c>
      <c r="H1336" s="4">
        <v>1</v>
      </c>
      <c r="I1336" s="4">
        <f t="shared" si="113"/>
        <v>6</v>
      </c>
      <c r="J1336" s="4">
        <f t="shared" si="114"/>
        <v>-0.27692307692307683</v>
      </c>
      <c r="K1336" s="10">
        <f t="shared" si="115"/>
        <v>4.4461538461538463</v>
      </c>
    </row>
    <row r="1337" spans="1:11" ht="15" customHeight="1" x14ac:dyDescent="0.2">
      <c r="A1337" s="4">
        <v>13801</v>
      </c>
      <c r="B1337" s="4">
        <v>1</v>
      </c>
      <c r="C1337" s="4">
        <f t="shared" si="112"/>
        <v>25</v>
      </c>
      <c r="D1337" s="4">
        <v>1994</v>
      </c>
      <c r="E1337" s="9">
        <v>43767.722222222197</v>
      </c>
      <c r="F1337" s="4" t="s">
        <v>514</v>
      </c>
      <c r="G1337" s="4">
        <v>5</v>
      </c>
      <c r="H1337" s="4">
        <v>1</v>
      </c>
      <c r="I1337" s="4">
        <f t="shared" si="113"/>
        <v>6</v>
      </c>
      <c r="J1337" s="4">
        <f t="shared" si="114"/>
        <v>-0.27692307692307683</v>
      </c>
      <c r="K1337" s="10">
        <f t="shared" si="115"/>
        <v>4.4461538461538463</v>
      </c>
    </row>
    <row r="1338" spans="1:11" ht="15" customHeight="1" x14ac:dyDescent="0.2">
      <c r="A1338" s="4">
        <v>13628</v>
      </c>
      <c r="B1338" s="4">
        <v>1</v>
      </c>
      <c r="C1338" s="4">
        <f t="shared" si="112"/>
        <v>22</v>
      </c>
      <c r="D1338" s="4">
        <v>1997</v>
      </c>
      <c r="E1338" s="9">
        <v>43768.384722222203</v>
      </c>
      <c r="F1338" s="4" t="s">
        <v>505</v>
      </c>
      <c r="G1338" s="4">
        <v>4</v>
      </c>
      <c r="H1338" s="4">
        <v>3</v>
      </c>
      <c r="I1338" s="4">
        <f t="shared" si="113"/>
        <v>7</v>
      </c>
      <c r="J1338" s="4">
        <f t="shared" si="114"/>
        <v>0.10769230769230778</v>
      </c>
      <c r="K1338" s="10">
        <f t="shared" si="115"/>
        <v>5.2153846153846155</v>
      </c>
    </row>
    <row r="1339" spans="1:11" ht="15" customHeight="1" x14ac:dyDescent="0.2">
      <c r="A1339" s="4">
        <v>17930</v>
      </c>
      <c r="B1339" s="4">
        <v>1</v>
      </c>
      <c r="C1339" s="4">
        <f t="shared" si="112"/>
        <v>17</v>
      </c>
      <c r="D1339" s="4">
        <v>2002</v>
      </c>
      <c r="E1339" s="9">
        <v>43776.313888888901</v>
      </c>
      <c r="G1339" s="4">
        <v>4</v>
      </c>
      <c r="H1339" s="4">
        <v>3</v>
      </c>
      <c r="I1339" s="4">
        <f t="shared" si="113"/>
        <v>7</v>
      </c>
      <c r="J1339" s="4">
        <f t="shared" si="114"/>
        <v>0.10769230769230778</v>
      </c>
      <c r="K1339" s="10">
        <f t="shared" si="115"/>
        <v>5.2153846153846155</v>
      </c>
    </row>
    <row r="1340" spans="1:11" ht="15" customHeight="1" x14ac:dyDescent="0.2">
      <c r="A1340" s="4">
        <v>15569</v>
      </c>
      <c r="B1340" s="4">
        <v>1</v>
      </c>
      <c r="C1340" s="4">
        <f t="shared" si="112"/>
        <v>22</v>
      </c>
      <c r="D1340" s="4">
        <v>1997</v>
      </c>
      <c r="E1340" s="9">
        <v>43768.704166666699</v>
      </c>
      <c r="F1340" s="4" t="s">
        <v>359</v>
      </c>
      <c r="G1340" s="4">
        <v>5</v>
      </c>
      <c r="H1340" s="4">
        <v>2</v>
      </c>
      <c r="I1340" s="4">
        <f t="shared" si="113"/>
        <v>7</v>
      </c>
      <c r="J1340" s="4">
        <f t="shared" si="114"/>
        <v>0.10769230769230778</v>
      </c>
      <c r="K1340" s="10">
        <f t="shared" si="115"/>
        <v>5.2153846153846155</v>
      </c>
    </row>
    <row r="1341" spans="1:11" ht="15" customHeight="1" x14ac:dyDescent="0.2">
      <c r="A1341" s="4">
        <v>13993</v>
      </c>
      <c r="B1341" s="4">
        <v>1</v>
      </c>
      <c r="C1341" s="4">
        <f t="shared" si="112"/>
        <v>23</v>
      </c>
      <c r="D1341" s="4">
        <v>1996</v>
      </c>
      <c r="E1341" s="9">
        <v>43769.474305555603</v>
      </c>
      <c r="F1341" s="4" t="s">
        <v>423</v>
      </c>
      <c r="G1341" s="4">
        <v>4</v>
      </c>
      <c r="H1341" s="4">
        <v>3</v>
      </c>
      <c r="I1341" s="4">
        <f t="shared" si="113"/>
        <v>7</v>
      </c>
      <c r="J1341" s="4">
        <f t="shared" si="114"/>
        <v>0.10769230769230778</v>
      </c>
      <c r="K1341" s="10">
        <f t="shared" si="115"/>
        <v>5.2153846153846155</v>
      </c>
    </row>
    <row r="1342" spans="1:11" ht="15" customHeight="1" x14ac:dyDescent="0.2">
      <c r="A1342" s="4">
        <v>19024</v>
      </c>
      <c r="B1342" s="4">
        <v>1</v>
      </c>
      <c r="C1342" s="4">
        <f t="shared" si="112"/>
        <v>17</v>
      </c>
      <c r="D1342" s="4">
        <v>2002</v>
      </c>
      <c r="E1342" s="9">
        <v>43782.809722222199</v>
      </c>
      <c r="F1342" s="4" t="s">
        <v>508</v>
      </c>
      <c r="G1342" s="4">
        <v>5</v>
      </c>
      <c r="H1342" s="4">
        <v>2</v>
      </c>
      <c r="I1342" s="4">
        <f t="shared" si="113"/>
        <v>7</v>
      </c>
      <c r="J1342" s="4">
        <f t="shared" si="114"/>
        <v>0.10769230769230778</v>
      </c>
      <c r="K1342" s="10">
        <f t="shared" si="115"/>
        <v>5.2153846153846155</v>
      </c>
    </row>
    <row r="1343" spans="1:11" ht="15" customHeight="1" x14ac:dyDescent="0.2">
      <c r="A1343" s="4">
        <v>15488</v>
      </c>
      <c r="B1343" s="4">
        <v>1</v>
      </c>
      <c r="C1343" s="4">
        <f t="shared" si="112"/>
        <v>16</v>
      </c>
      <c r="D1343" s="4">
        <v>2003</v>
      </c>
      <c r="E1343" s="9">
        <v>43768.650694444397</v>
      </c>
      <c r="G1343" s="4">
        <v>5</v>
      </c>
      <c r="H1343" s="4">
        <v>2</v>
      </c>
      <c r="I1343" s="4">
        <f t="shared" si="113"/>
        <v>7</v>
      </c>
      <c r="J1343" s="4">
        <f t="shared" si="114"/>
        <v>0.10769230769230778</v>
      </c>
      <c r="K1343" s="10">
        <f t="shared" si="115"/>
        <v>5.2153846153846155</v>
      </c>
    </row>
    <row r="1344" spans="1:11" ht="15" customHeight="1" x14ac:dyDescent="0.2">
      <c r="A1344" s="4">
        <v>16176</v>
      </c>
      <c r="B1344" s="4">
        <v>1</v>
      </c>
      <c r="C1344" s="4">
        <f t="shared" si="112"/>
        <v>19</v>
      </c>
      <c r="D1344" s="4">
        <v>2000</v>
      </c>
      <c r="E1344" s="9">
        <v>43769.502083333296</v>
      </c>
      <c r="F1344" s="4" t="s">
        <v>359</v>
      </c>
      <c r="G1344" s="4">
        <v>4</v>
      </c>
      <c r="H1344" s="4">
        <v>4</v>
      </c>
      <c r="I1344" s="4">
        <f t="shared" si="113"/>
        <v>8</v>
      </c>
      <c r="J1344" s="4">
        <f t="shared" si="114"/>
        <v>0.49230769230769239</v>
      </c>
      <c r="K1344" s="10">
        <f t="shared" si="115"/>
        <v>5.9846153846153847</v>
      </c>
    </row>
    <row r="1345" spans="1:11" ht="15" customHeight="1" x14ac:dyDescent="0.2">
      <c r="A1345" s="4">
        <v>16810</v>
      </c>
      <c r="B1345" s="4">
        <v>1</v>
      </c>
      <c r="C1345" s="4">
        <f t="shared" si="112"/>
        <v>19</v>
      </c>
      <c r="D1345" s="4">
        <v>2000</v>
      </c>
      <c r="E1345" s="9">
        <v>43770.652083333298</v>
      </c>
      <c r="F1345" s="4" t="s">
        <v>504</v>
      </c>
      <c r="G1345" s="4">
        <v>4</v>
      </c>
      <c r="H1345" s="4">
        <v>4</v>
      </c>
      <c r="I1345" s="4">
        <f t="shared" si="113"/>
        <v>8</v>
      </c>
      <c r="J1345" s="4">
        <f t="shared" si="114"/>
        <v>0.49230769230769239</v>
      </c>
      <c r="K1345" s="10">
        <f t="shared" si="115"/>
        <v>5.9846153846153847</v>
      </c>
    </row>
    <row r="1346" spans="1:11" ht="15" customHeight="1" x14ac:dyDescent="0.2">
      <c r="A1346" s="4">
        <v>16370</v>
      </c>
      <c r="B1346" s="4">
        <v>1</v>
      </c>
      <c r="C1346" s="4">
        <f t="shared" si="112"/>
        <v>21</v>
      </c>
      <c r="D1346" s="4">
        <v>1998</v>
      </c>
      <c r="E1346" s="9">
        <v>43769.599999999999</v>
      </c>
      <c r="F1346" s="4" t="s">
        <v>359</v>
      </c>
      <c r="G1346" s="4">
        <v>4</v>
      </c>
      <c r="H1346" s="4">
        <v>4</v>
      </c>
      <c r="I1346" s="4">
        <f t="shared" si="113"/>
        <v>8</v>
      </c>
      <c r="J1346" s="4">
        <f t="shared" si="114"/>
        <v>0.49230769230769239</v>
      </c>
      <c r="K1346" s="10">
        <f t="shared" si="115"/>
        <v>5.9846153846153847</v>
      </c>
    </row>
    <row r="1347" spans="1:11" ht="15" customHeight="1" x14ac:dyDescent="0.2">
      <c r="A1347" s="4">
        <v>16528</v>
      </c>
      <c r="B1347" s="4">
        <v>1</v>
      </c>
      <c r="C1347" s="4">
        <f t="shared" si="112"/>
        <v>25</v>
      </c>
      <c r="D1347" s="4">
        <v>1994</v>
      </c>
      <c r="E1347" s="9">
        <v>43769.793055555601</v>
      </c>
      <c r="F1347" s="4" t="s">
        <v>378</v>
      </c>
      <c r="G1347" s="4">
        <v>4</v>
      </c>
      <c r="H1347" s="4">
        <v>4</v>
      </c>
      <c r="I1347" s="4">
        <f t="shared" si="113"/>
        <v>8</v>
      </c>
      <c r="J1347" s="4">
        <f t="shared" si="114"/>
        <v>0.49230769230769239</v>
      </c>
      <c r="K1347" s="10">
        <f t="shared" si="115"/>
        <v>5.9846153846153847</v>
      </c>
    </row>
    <row r="1348" spans="1:11" ht="15" customHeight="1" x14ac:dyDescent="0.2">
      <c r="A1348" s="4">
        <v>17352</v>
      </c>
      <c r="B1348" s="4">
        <v>1</v>
      </c>
      <c r="C1348" s="4">
        <f t="shared" si="112"/>
        <v>23</v>
      </c>
      <c r="D1348" s="4">
        <v>1996</v>
      </c>
      <c r="E1348" s="9">
        <v>43773.120138888902</v>
      </c>
      <c r="F1348" s="4" t="s">
        <v>507</v>
      </c>
      <c r="G1348" s="4">
        <v>5</v>
      </c>
      <c r="H1348" s="4">
        <v>3</v>
      </c>
      <c r="I1348" s="4">
        <f t="shared" si="113"/>
        <v>8</v>
      </c>
      <c r="J1348" s="4">
        <f t="shared" si="114"/>
        <v>0.49230769230769239</v>
      </c>
      <c r="K1348" s="10">
        <f t="shared" si="115"/>
        <v>5.9846153846153847</v>
      </c>
    </row>
    <row r="1349" spans="1:11" ht="15" customHeight="1" x14ac:dyDescent="0.2">
      <c r="A1349" s="4">
        <v>13310</v>
      </c>
      <c r="B1349" s="4">
        <v>1</v>
      </c>
      <c r="C1349" s="4">
        <f t="shared" si="112"/>
        <v>20</v>
      </c>
      <c r="D1349" s="4">
        <v>1999</v>
      </c>
      <c r="E1349" s="9">
        <v>43767.320833333302</v>
      </c>
      <c r="G1349" s="4">
        <v>4</v>
      </c>
      <c r="H1349" s="4">
        <v>4</v>
      </c>
      <c r="I1349" s="4">
        <f t="shared" si="113"/>
        <v>8</v>
      </c>
      <c r="J1349" s="4">
        <f t="shared" si="114"/>
        <v>0.49230769230769239</v>
      </c>
      <c r="K1349" s="10">
        <f t="shared" si="115"/>
        <v>5.9846153846153847</v>
      </c>
    </row>
    <row r="1350" spans="1:11" ht="15" customHeight="1" x14ac:dyDescent="0.2">
      <c r="A1350" s="4">
        <v>14462</v>
      </c>
      <c r="B1350" s="4">
        <v>1</v>
      </c>
      <c r="C1350" s="4">
        <f t="shared" si="112"/>
        <v>20</v>
      </c>
      <c r="D1350" s="4">
        <v>1999</v>
      </c>
      <c r="E1350" s="9">
        <v>43767.909027777801</v>
      </c>
      <c r="F1350" s="4" t="s">
        <v>378</v>
      </c>
      <c r="G1350" s="4">
        <v>4</v>
      </c>
      <c r="H1350" s="4">
        <v>4</v>
      </c>
      <c r="I1350" s="4">
        <f t="shared" si="113"/>
        <v>8</v>
      </c>
      <c r="J1350" s="4">
        <f t="shared" si="114"/>
        <v>0.49230769230769239</v>
      </c>
      <c r="K1350" s="10">
        <f t="shared" si="115"/>
        <v>5.9846153846153847</v>
      </c>
    </row>
    <row r="1351" spans="1:11" ht="15" customHeight="1" x14ac:dyDescent="0.2">
      <c r="A1351" s="4">
        <v>13457</v>
      </c>
      <c r="B1351" s="4">
        <v>1</v>
      </c>
      <c r="C1351" s="4">
        <f t="shared" si="112"/>
        <v>21</v>
      </c>
      <c r="D1351" s="4">
        <v>1998</v>
      </c>
      <c r="E1351" s="9">
        <v>43767.972916666702</v>
      </c>
      <c r="F1351" s="4" t="s">
        <v>417</v>
      </c>
      <c r="G1351" s="4">
        <v>4</v>
      </c>
      <c r="H1351" s="4">
        <v>4</v>
      </c>
      <c r="I1351" s="4">
        <f t="shared" si="113"/>
        <v>8</v>
      </c>
      <c r="J1351" s="4">
        <f t="shared" si="114"/>
        <v>0.49230769230769239</v>
      </c>
      <c r="K1351" s="10">
        <f t="shared" si="115"/>
        <v>5.9846153846153847</v>
      </c>
    </row>
    <row r="1352" spans="1:11" ht="15" customHeight="1" x14ac:dyDescent="0.2">
      <c r="A1352" s="4">
        <v>16225</v>
      </c>
      <c r="B1352" s="4">
        <v>1</v>
      </c>
      <c r="C1352" s="4">
        <f t="shared" si="112"/>
        <v>21</v>
      </c>
      <c r="D1352" s="4">
        <v>1998</v>
      </c>
      <c r="E1352" s="9">
        <v>43769.458333333299</v>
      </c>
      <c r="F1352" s="4" t="s">
        <v>378</v>
      </c>
      <c r="G1352" s="4">
        <v>4</v>
      </c>
      <c r="H1352" s="4">
        <v>4</v>
      </c>
      <c r="I1352" s="4">
        <f t="shared" si="113"/>
        <v>8</v>
      </c>
      <c r="J1352" s="4">
        <f t="shared" si="114"/>
        <v>0.49230769230769239</v>
      </c>
      <c r="K1352" s="10">
        <f t="shared" si="115"/>
        <v>5.9846153846153847</v>
      </c>
    </row>
    <row r="1353" spans="1:11" ht="15" customHeight="1" x14ac:dyDescent="0.2">
      <c r="A1353" s="4">
        <v>18268</v>
      </c>
      <c r="B1353" s="4">
        <v>1</v>
      </c>
      <c r="C1353" s="4">
        <f t="shared" si="112"/>
        <v>24</v>
      </c>
      <c r="D1353" s="4">
        <v>1995</v>
      </c>
      <c r="E1353" s="9">
        <v>43778.943055555603</v>
      </c>
      <c r="G1353" s="4">
        <v>5</v>
      </c>
      <c r="H1353" s="4">
        <v>3</v>
      </c>
      <c r="I1353" s="4">
        <f t="shared" si="113"/>
        <v>8</v>
      </c>
      <c r="J1353" s="4">
        <f t="shared" si="114"/>
        <v>0.49230769230769239</v>
      </c>
      <c r="K1353" s="10">
        <f t="shared" si="115"/>
        <v>5.9846153846153847</v>
      </c>
    </row>
    <row r="1354" spans="1:11" ht="15" customHeight="1" x14ac:dyDescent="0.2">
      <c r="A1354" s="4">
        <v>17661</v>
      </c>
      <c r="B1354" s="4">
        <v>1</v>
      </c>
      <c r="C1354" s="4">
        <f t="shared" si="112"/>
        <v>22</v>
      </c>
      <c r="D1354" s="4">
        <v>1997</v>
      </c>
      <c r="E1354" s="9">
        <v>43774.781944444403</v>
      </c>
      <c r="F1354" s="4" t="s">
        <v>378</v>
      </c>
      <c r="G1354" s="4">
        <v>4</v>
      </c>
      <c r="H1354" s="4">
        <v>4</v>
      </c>
      <c r="I1354" s="4">
        <f t="shared" si="113"/>
        <v>8</v>
      </c>
      <c r="J1354" s="4">
        <f t="shared" si="114"/>
        <v>0.49230769230769239</v>
      </c>
      <c r="K1354" s="10">
        <f t="shared" si="115"/>
        <v>5.9846153846153847</v>
      </c>
    </row>
    <row r="1355" spans="1:11" ht="15" customHeight="1" x14ac:dyDescent="0.2">
      <c r="A1355" s="4">
        <v>18933</v>
      </c>
      <c r="B1355" s="4">
        <v>1</v>
      </c>
      <c r="C1355" s="4">
        <f t="shared" si="112"/>
        <v>22</v>
      </c>
      <c r="D1355" s="4">
        <v>1997</v>
      </c>
      <c r="E1355" s="9">
        <v>43781.869444444397</v>
      </c>
      <c r="F1355" s="4" t="s">
        <v>378</v>
      </c>
      <c r="G1355" s="4">
        <v>5</v>
      </c>
      <c r="H1355" s="4">
        <v>3</v>
      </c>
      <c r="I1355" s="4">
        <f t="shared" si="113"/>
        <v>8</v>
      </c>
      <c r="J1355" s="4">
        <f t="shared" si="114"/>
        <v>0.49230769230769239</v>
      </c>
      <c r="K1355" s="10">
        <f t="shared" si="115"/>
        <v>5.9846153846153847</v>
      </c>
    </row>
    <row r="1356" spans="1:11" ht="15" customHeight="1" x14ac:dyDescent="0.2">
      <c r="A1356" s="4">
        <v>16032</v>
      </c>
      <c r="B1356" s="4">
        <v>1</v>
      </c>
      <c r="C1356" s="4">
        <f t="shared" si="112"/>
        <v>24</v>
      </c>
      <c r="D1356" s="4">
        <v>1995</v>
      </c>
      <c r="E1356" s="9">
        <v>43768.9597222222</v>
      </c>
      <c r="G1356" s="4">
        <v>4</v>
      </c>
      <c r="H1356" s="4">
        <v>4</v>
      </c>
      <c r="I1356" s="4">
        <f t="shared" si="113"/>
        <v>8</v>
      </c>
      <c r="J1356" s="4">
        <f t="shared" si="114"/>
        <v>0.49230769230769239</v>
      </c>
      <c r="K1356" s="10">
        <f t="shared" si="115"/>
        <v>5.9846153846153847</v>
      </c>
    </row>
    <row r="1357" spans="1:11" ht="15" customHeight="1" x14ac:dyDescent="0.2">
      <c r="A1357" s="4">
        <v>17227</v>
      </c>
      <c r="B1357" s="4">
        <v>1</v>
      </c>
      <c r="C1357" s="4">
        <f t="shared" si="112"/>
        <v>22</v>
      </c>
      <c r="D1357" s="4">
        <v>1997</v>
      </c>
      <c r="E1357" s="9">
        <v>43772.452083333301</v>
      </c>
      <c r="F1357" s="4" t="s">
        <v>516</v>
      </c>
      <c r="G1357" s="4">
        <v>5</v>
      </c>
      <c r="H1357" s="4">
        <v>3</v>
      </c>
      <c r="I1357" s="4">
        <f t="shared" si="113"/>
        <v>8</v>
      </c>
      <c r="J1357" s="4">
        <f t="shared" si="114"/>
        <v>0.49230769230769239</v>
      </c>
      <c r="K1357" s="10">
        <f t="shared" si="115"/>
        <v>5.9846153846153847</v>
      </c>
    </row>
    <row r="1358" spans="1:11" ht="15" customHeight="1" x14ac:dyDescent="0.2">
      <c r="A1358" s="4">
        <v>15179</v>
      </c>
      <c r="B1358" s="4">
        <v>1</v>
      </c>
      <c r="C1358" s="4">
        <f t="shared" si="112"/>
        <v>20</v>
      </c>
      <c r="D1358" s="4">
        <v>1999</v>
      </c>
      <c r="E1358" s="9">
        <v>43768.531944444498</v>
      </c>
      <c r="F1358" s="4" t="s">
        <v>378</v>
      </c>
      <c r="G1358" s="4">
        <v>5</v>
      </c>
      <c r="H1358" s="4">
        <v>4</v>
      </c>
      <c r="I1358" s="4">
        <f t="shared" si="113"/>
        <v>9</v>
      </c>
      <c r="J1358" s="4">
        <f t="shared" si="114"/>
        <v>0.87692307692307703</v>
      </c>
      <c r="K1358" s="10">
        <f t="shared" si="115"/>
        <v>6.7538461538461538</v>
      </c>
    </row>
    <row r="1359" spans="1:11" ht="15" customHeight="1" x14ac:dyDescent="0.2">
      <c r="A1359" s="4">
        <v>16274</v>
      </c>
      <c r="B1359" s="4">
        <v>1</v>
      </c>
      <c r="C1359" s="4">
        <f t="shared" si="112"/>
        <v>17</v>
      </c>
      <c r="D1359" s="4">
        <v>2002</v>
      </c>
      <c r="E1359" s="9">
        <v>43769.487500000003</v>
      </c>
      <c r="F1359" s="4" t="s">
        <v>377</v>
      </c>
      <c r="G1359" s="4">
        <v>5</v>
      </c>
      <c r="H1359" s="4">
        <v>4</v>
      </c>
      <c r="I1359" s="4">
        <f t="shared" si="113"/>
        <v>9</v>
      </c>
      <c r="J1359" s="4">
        <f t="shared" si="114"/>
        <v>0.87692307692307703</v>
      </c>
      <c r="K1359" s="10">
        <f t="shared" si="115"/>
        <v>6.7538461538461538</v>
      </c>
    </row>
    <row r="1360" spans="1:11" ht="15" customHeight="1" x14ac:dyDescent="0.2">
      <c r="A1360" s="4">
        <v>18040</v>
      </c>
      <c r="B1360" s="4">
        <v>1</v>
      </c>
      <c r="C1360" s="4">
        <f t="shared" si="112"/>
        <v>19</v>
      </c>
      <c r="D1360" s="4">
        <v>2000</v>
      </c>
      <c r="E1360" s="9">
        <v>43776.804166666698</v>
      </c>
      <c r="F1360" s="4" t="s">
        <v>359</v>
      </c>
      <c r="G1360" s="4">
        <v>5</v>
      </c>
      <c r="H1360" s="4">
        <v>5</v>
      </c>
      <c r="I1360" s="4">
        <f t="shared" si="113"/>
        <v>10</v>
      </c>
      <c r="J1360" s="4">
        <f t="shared" si="114"/>
        <v>1.2615384615384615</v>
      </c>
      <c r="K1360" s="10">
        <f t="shared" si="115"/>
        <v>7.523076923076923</v>
      </c>
    </row>
    <row r="1361" spans="1:13" ht="15" customHeight="1" x14ac:dyDescent="0.2">
      <c r="A1361" s="4">
        <v>17458</v>
      </c>
      <c r="B1361" s="4">
        <v>1</v>
      </c>
      <c r="C1361" s="4">
        <f t="shared" si="112"/>
        <v>19</v>
      </c>
      <c r="D1361" s="4">
        <v>2000</v>
      </c>
      <c r="E1361" s="9">
        <v>43773.543749999997</v>
      </c>
      <c r="F1361" s="4" t="s">
        <v>506</v>
      </c>
      <c r="G1361" s="4">
        <v>5</v>
      </c>
      <c r="H1361" s="4">
        <v>5</v>
      </c>
      <c r="I1361" s="4">
        <f t="shared" si="113"/>
        <v>10</v>
      </c>
      <c r="J1361" s="4">
        <f t="shared" si="114"/>
        <v>1.2615384615384615</v>
      </c>
      <c r="K1361" s="10">
        <f t="shared" si="115"/>
        <v>7.523076923076923</v>
      </c>
    </row>
    <row r="1362" spans="1:13" ht="15" customHeight="1" x14ac:dyDescent="0.2">
      <c r="A1362" s="4">
        <v>14251</v>
      </c>
      <c r="B1362" s="4">
        <v>1</v>
      </c>
      <c r="C1362" s="4">
        <f t="shared" si="112"/>
        <v>23</v>
      </c>
      <c r="D1362" s="4">
        <v>1996</v>
      </c>
      <c r="E1362" s="9">
        <v>43767.898611111101</v>
      </c>
      <c r="F1362" s="4" t="s">
        <v>359</v>
      </c>
      <c r="G1362" s="4">
        <v>5</v>
      </c>
      <c r="H1362" s="4">
        <v>5</v>
      </c>
      <c r="I1362" s="4">
        <f t="shared" si="113"/>
        <v>10</v>
      </c>
      <c r="J1362" s="4">
        <f t="shared" si="114"/>
        <v>1.2615384615384615</v>
      </c>
      <c r="K1362" s="10">
        <f t="shared" si="115"/>
        <v>7.523076923076923</v>
      </c>
    </row>
    <row r="1363" spans="1:13" ht="15" customHeight="1" x14ac:dyDescent="0.2">
      <c r="A1363" s="4">
        <v>18604</v>
      </c>
      <c r="B1363" s="4">
        <v>1</v>
      </c>
      <c r="C1363" s="4">
        <f t="shared" si="112"/>
        <v>17</v>
      </c>
      <c r="D1363" s="4">
        <v>2002</v>
      </c>
      <c r="E1363" s="9">
        <v>43780.514583333301</v>
      </c>
      <c r="G1363" s="4">
        <v>5</v>
      </c>
      <c r="H1363" s="4">
        <v>5</v>
      </c>
      <c r="I1363" s="4">
        <f t="shared" si="113"/>
        <v>10</v>
      </c>
      <c r="J1363" s="4">
        <f t="shared" si="114"/>
        <v>1.2615384615384615</v>
      </c>
      <c r="K1363" s="10">
        <f t="shared" si="115"/>
        <v>7.523076923076923</v>
      </c>
    </row>
    <row r="1364" spans="1:13" ht="15" customHeight="1" x14ac:dyDescent="0.2">
      <c r="A1364" s="4">
        <v>16073</v>
      </c>
      <c r="B1364" s="4">
        <v>1</v>
      </c>
      <c r="C1364" s="4">
        <f t="shared" si="112"/>
        <v>23</v>
      </c>
      <c r="D1364" s="4">
        <v>1996</v>
      </c>
      <c r="E1364" s="9">
        <v>43769.052777777797</v>
      </c>
      <c r="G1364" s="4">
        <v>5</v>
      </c>
      <c r="H1364" s="4">
        <v>5</v>
      </c>
      <c r="I1364" s="4">
        <f t="shared" si="113"/>
        <v>10</v>
      </c>
      <c r="J1364" s="4">
        <f t="shared" si="114"/>
        <v>1.2615384615384615</v>
      </c>
      <c r="K1364" s="10">
        <f t="shared" si="115"/>
        <v>7.523076923076923</v>
      </c>
    </row>
    <row r="1365" spans="1:13" ht="15" customHeight="1" x14ac:dyDescent="0.2">
      <c r="A1365" s="4">
        <v>16343</v>
      </c>
      <c r="B1365" s="4">
        <v>1</v>
      </c>
      <c r="C1365" s="4">
        <f t="shared" si="112"/>
        <v>22</v>
      </c>
      <c r="D1365" s="4">
        <v>1997</v>
      </c>
      <c r="E1365" s="9">
        <v>43769.570138888899</v>
      </c>
      <c r="F1365" s="4" t="s">
        <v>377</v>
      </c>
      <c r="G1365" s="4">
        <v>5</v>
      </c>
      <c r="H1365" s="4">
        <v>5</v>
      </c>
      <c r="I1365" s="4">
        <f t="shared" si="113"/>
        <v>10</v>
      </c>
      <c r="J1365" s="4">
        <f t="shared" si="114"/>
        <v>1.2615384615384615</v>
      </c>
      <c r="K1365" s="10">
        <f t="shared" si="115"/>
        <v>7.523076923076923</v>
      </c>
    </row>
    <row r="1366" spans="1:13" ht="15" customHeight="1" x14ac:dyDescent="0.2">
      <c r="A1366" s="4">
        <v>14141</v>
      </c>
      <c r="B1366" s="4">
        <v>1</v>
      </c>
      <c r="C1366" s="4">
        <f t="shared" si="112"/>
        <v>21</v>
      </c>
      <c r="D1366" s="4">
        <v>1998</v>
      </c>
      <c r="E1366" s="9">
        <v>43767.806250000001</v>
      </c>
      <c r="F1366" s="4" t="s">
        <v>512</v>
      </c>
      <c r="G1366" s="4">
        <v>5</v>
      </c>
      <c r="H1366" s="4">
        <v>5</v>
      </c>
      <c r="I1366" s="4">
        <f t="shared" si="113"/>
        <v>10</v>
      </c>
      <c r="J1366" s="4">
        <f t="shared" si="114"/>
        <v>1.2615384615384615</v>
      </c>
      <c r="K1366" s="10">
        <f t="shared" si="115"/>
        <v>7.523076923076923</v>
      </c>
    </row>
    <row r="1367" spans="1:13" ht="15" customHeight="1" x14ac:dyDescent="0.2">
      <c r="A1367" s="4">
        <v>18715</v>
      </c>
      <c r="B1367" s="4">
        <v>1</v>
      </c>
      <c r="C1367" s="4">
        <f t="shared" si="112"/>
        <v>23</v>
      </c>
      <c r="D1367" s="4">
        <v>1996</v>
      </c>
      <c r="E1367" s="9">
        <v>43780.715972222199</v>
      </c>
      <c r="F1367" s="4" t="s">
        <v>366</v>
      </c>
      <c r="G1367" s="4">
        <v>5</v>
      </c>
      <c r="H1367" s="4">
        <v>5</v>
      </c>
      <c r="I1367" s="4">
        <f t="shared" si="113"/>
        <v>10</v>
      </c>
      <c r="J1367" s="4">
        <f t="shared" si="114"/>
        <v>1.2615384615384615</v>
      </c>
      <c r="K1367" s="10">
        <f t="shared" si="115"/>
        <v>7.523076923076923</v>
      </c>
    </row>
    <row r="1368" spans="1:13" ht="15" customHeight="1" x14ac:dyDescent="0.2">
      <c r="A1368" s="4">
        <v>17142</v>
      </c>
      <c r="B1368" s="4">
        <v>1</v>
      </c>
      <c r="C1368" s="4">
        <f t="shared" si="112"/>
        <v>21</v>
      </c>
      <c r="D1368" s="4">
        <v>1998</v>
      </c>
      <c r="E1368" s="9">
        <v>43771.829861111102</v>
      </c>
      <c r="F1368" s="4" t="s">
        <v>515</v>
      </c>
      <c r="G1368" s="4">
        <v>5</v>
      </c>
      <c r="H1368" s="4">
        <v>5</v>
      </c>
      <c r="I1368" s="4">
        <f t="shared" si="113"/>
        <v>10</v>
      </c>
      <c r="J1368" s="4">
        <f t="shared" si="114"/>
        <v>1.2615384615384615</v>
      </c>
      <c r="K1368" s="10">
        <f t="shared" si="115"/>
        <v>7.523076923076923</v>
      </c>
    </row>
    <row r="1369" spans="1:13" ht="15" customHeight="1" x14ac:dyDescent="0.2">
      <c r="A1369" s="4">
        <v>16598</v>
      </c>
      <c r="B1369" s="4">
        <v>1</v>
      </c>
      <c r="C1369" s="4">
        <f t="shared" si="112"/>
        <v>23</v>
      </c>
      <c r="D1369" s="4">
        <v>1996</v>
      </c>
      <c r="E1369" s="9">
        <v>43769.868750000001</v>
      </c>
      <c r="F1369" s="4" t="s">
        <v>378</v>
      </c>
      <c r="G1369" s="4">
        <v>5</v>
      </c>
      <c r="H1369" s="4">
        <v>5</v>
      </c>
      <c r="I1369" s="4">
        <f t="shared" si="113"/>
        <v>10</v>
      </c>
      <c r="J1369" s="4">
        <f t="shared" si="114"/>
        <v>1.2615384615384615</v>
      </c>
      <c r="K1369" s="10">
        <f t="shared" si="115"/>
        <v>7.523076923076923</v>
      </c>
    </row>
    <row r="1370" spans="1:13" ht="15" customHeight="1" x14ac:dyDescent="0.2">
      <c r="A1370" s="4">
        <v>16358</v>
      </c>
      <c r="B1370" s="4">
        <v>1</v>
      </c>
      <c r="C1370" s="4">
        <f t="shared" si="112"/>
        <v>22</v>
      </c>
      <c r="D1370" s="4">
        <v>1997</v>
      </c>
      <c r="E1370" s="9">
        <v>43769.586805555598</v>
      </c>
      <c r="F1370" s="4" t="s">
        <v>378</v>
      </c>
      <c r="G1370" s="4">
        <v>5</v>
      </c>
      <c r="H1370" s="4">
        <v>5</v>
      </c>
      <c r="I1370" s="4">
        <f t="shared" si="113"/>
        <v>10</v>
      </c>
      <c r="J1370" s="4">
        <f t="shared" si="114"/>
        <v>1.2615384615384615</v>
      </c>
      <c r="K1370" s="10">
        <f t="shared" si="115"/>
        <v>7.523076923076923</v>
      </c>
    </row>
    <row r="1371" spans="1:13" ht="15" customHeight="1" x14ac:dyDescent="0.2">
      <c r="A1371" s="4">
        <v>18172</v>
      </c>
      <c r="B1371" s="4">
        <v>1</v>
      </c>
      <c r="C1371" s="4">
        <f t="shared" si="112"/>
        <v>14</v>
      </c>
      <c r="D1371" s="4">
        <v>2005</v>
      </c>
      <c r="E1371" s="9">
        <v>43777.920138888898</v>
      </c>
      <c r="F1371" s="4" t="s">
        <v>377</v>
      </c>
      <c r="G1371" s="4">
        <v>5</v>
      </c>
      <c r="H1371" s="4">
        <v>5</v>
      </c>
      <c r="I1371" s="4">
        <f t="shared" si="113"/>
        <v>10</v>
      </c>
      <c r="J1371" s="4">
        <f t="shared" si="114"/>
        <v>1.2615384615384615</v>
      </c>
      <c r="K1371" s="10">
        <f t="shared" si="115"/>
        <v>7.523076923076923</v>
      </c>
    </row>
    <row r="1372" spans="1:13" ht="15" customHeight="1" x14ac:dyDescent="0.2">
      <c r="A1372" s="4">
        <v>15513</v>
      </c>
      <c r="B1372" s="4">
        <v>1</v>
      </c>
      <c r="C1372" s="4">
        <f t="shared" si="112"/>
        <v>22</v>
      </c>
      <c r="D1372" s="4">
        <v>1997</v>
      </c>
      <c r="E1372" s="9">
        <v>43768.673611111102</v>
      </c>
      <c r="G1372" s="4">
        <v>5</v>
      </c>
      <c r="H1372" s="4">
        <v>5</v>
      </c>
      <c r="I1372" s="4">
        <f t="shared" si="113"/>
        <v>10</v>
      </c>
      <c r="J1372" s="4">
        <f t="shared" si="114"/>
        <v>1.2615384615384615</v>
      </c>
      <c r="K1372" s="10">
        <f t="shared" si="115"/>
        <v>7.523076923076923</v>
      </c>
    </row>
    <row r="1373" spans="1:13" ht="15" customHeight="1" x14ac:dyDescent="0.2">
      <c r="M1373" s="12"/>
    </row>
    <row r="1374" spans="1:13" ht="15" customHeight="1" x14ac:dyDescent="0.2">
      <c r="A1374" s="22" t="s">
        <v>517</v>
      </c>
      <c r="B1374" s="22"/>
      <c r="C1374" s="22"/>
      <c r="D1374" s="22"/>
      <c r="E1374" s="22"/>
      <c r="F1374" s="22"/>
      <c r="G1374" s="22"/>
      <c r="H1374" s="22"/>
      <c r="I1374" s="32" t="s">
        <v>353</v>
      </c>
      <c r="J1374" s="32" t="s">
        <v>562</v>
      </c>
      <c r="K1374" s="32" t="s">
        <v>229</v>
      </c>
      <c r="M1374" s="12"/>
    </row>
    <row r="1375" spans="1:13" ht="15" customHeight="1" x14ac:dyDescent="0.2">
      <c r="A1375" s="4">
        <v>18515</v>
      </c>
      <c r="B1375" s="4">
        <v>1</v>
      </c>
      <c r="C1375" s="4">
        <f t="shared" ref="C1375:C1429" si="116">(2019-D1375)</f>
        <v>57</v>
      </c>
      <c r="D1375" s="4">
        <v>1962</v>
      </c>
      <c r="E1375" s="9">
        <v>43780.406944444403</v>
      </c>
      <c r="F1375" s="4" t="s">
        <v>361</v>
      </c>
      <c r="G1375" s="4">
        <v>1</v>
      </c>
      <c r="H1375" s="4">
        <v>1</v>
      </c>
      <c r="I1375" s="4">
        <f t="shared" ref="I1375:I1429" si="117">SUM(G1375:H1375)</f>
        <v>2</v>
      </c>
      <c r="J1375" s="4">
        <f t="shared" ref="J1375:J1429" si="118">(I1375-6.51)/2.64</f>
        <v>-1.7083333333333333</v>
      </c>
      <c r="K1375" s="10">
        <f t="shared" ref="K1375:K1429" si="119">(J1375*2)+5</f>
        <v>1.5833333333333335</v>
      </c>
      <c r="M1375" s="12">
        <v>0</v>
      </c>
    </row>
    <row r="1376" spans="1:13" ht="15" customHeight="1" x14ac:dyDescent="0.2">
      <c r="A1376" s="4">
        <v>16178</v>
      </c>
      <c r="B1376" s="4">
        <v>1</v>
      </c>
      <c r="C1376" s="4">
        <f t="shared" si="116"/>
        <v>49</v>
      </c>
      <c r="D1376" s="4">
        <v>1970</v>
      </c>
      <c r="E1376" s="9">
        <v>43769.422916666699</v>
      </c>
      <c r="F1376" s="4" t="s">
        <v>361</v>
      </c>
      <c r="G1376" s="4">
        <v>1</v>
      </c>
      <c r="H1376" s="4">
        <v>1</v>
      </c>
      <c r="I1376" s="4">
        <f t="shared" si="117"/>
        <v>2</v>
      </c>
      <c r="J1376" s="4">
        <f t="shared" si="118"/>
        <v>-1.7083333333333333</v>
      </c>
      <c r="K1376" s="10">
        <f t="shared" si="119"/>
        <v>1.5833333333333335</v>
      </c>
      <c r="M1376" s="12">
        <v>2</v>
      </c>
    </row>
    <row r="1377" spans="1:13" ht="15" customHeight="1" x14ac:dyDescent="0.2">
      <c r="A1377" s="4">
        <v>14336</v>
      </c>
      <c r="B1377" s="4">
        <v>1</v>
      </c>
      <c r="C1377" s="4">
        <f t="shared" si="116"/>
        <v>52</v>
      </c>
      <c r="D1377" s="4">
        <v>1967</v>
      </c>
      <c r="E1377" s="9">
        <v>43780.648611111101</v>
      </c>
      <c r="F1377" s="4" t="s">
        <v>518</v>
      </c>
      <c r="G1377" s="4">
        <v>1</v>
      </c>
      <c r="H1377" s="4">
        <v>1</v>
      </c>
      <c r="I1377" s="4">
        <f t="shared" si="117"/>
        <v>2</v>
      </c>
      <c r="J1377" s="4">
        <f t="shared" si="118"/>
        <v>-1.7083333333333333</v>
      </c>
      <c r="K1377" s="10">
        <f t="shared" si="119"/>
        <v>1.5833333333333335</v>
      </c>
      <c r="M1377" s="12">
        <v>4</v>
      </c>
    </row>
    <row r="1378" spans="1:13" ht="15" customHeight="1" x14ac:dyDescent="0.2">
      <c r="A1378" s="4">
        <v>14068</v>
      </c>
      <c r="B1378" s="4">
        <v>1</v>
      </c>
      <c r="C1378" s="4">
        <f t="shared" si="116"/>
        <v>38</v>
      </c>
      <c r="D1378" s="4">
        <v>1981</v>
      </c>
      <c r="E1378" s="9">
        <v>43767.788888888899</v>
      </c>
      <c r="F1378" s="4" t="s">
        <v>519</v>
      </c>
      <c r="G1378" s="4">
        <v>1</v>
      </c>
      <c r="H1378" s="4">
        <v>1</v>
      </c>
      <c r="I1378" s="4">
        <f t="shared" si="117"/>
        <v>2</v>
      </c>
      <c r="J1378" s="4">
        <f t="shared" si="118"/>
        <v>-1.7083333333333333</v>
      </c>
      <c r="K1378" s="10">
        <f t="shared" si="119"/>
        <v>1.5833333333333335</v>
      </c>
      <c r="M1378" s="12">
        <v>5</v>
      </c>
    </row>
    <row r="1379" spans="1:13" ht="15" customHeight="1" x14ac:dyDescent="0.2">
      <c r="A1379" s="4">
        <v>15293</v>
      </c>
      <c r="B1379" s="4">
        <v>1</v>
      </c>
      <c r="C1379" s="4">
        <f t="shared" si="116"/>
        <v>33</v>
      </c>
      <c r="D1379" s="4">
        <v>1986</v>
      </c>
      <c r="E1379" s="9">
        <v>43768.563888888901</v>
      </c>
      <c r="G1379" s="4">
        <v>1</v>
      </c>
      <c r="H1379" s="4">
        <v>1</v>
      </c>
      <c r="I1379" s="4">
        <f t="shared" si="117"/>
        <v>2</v>
      </c>
      <c r="J1379" s="4">
        <f t="shared" si="118"/>
        <v>-1.7083333333333333</v>
      </c>
      <c r="K1379" s="10">
        <f t="shared" si="119"/>
        <v>1.5833333333333335</v>
      </c>
      <c r="M1379" s="12" t="s">
        <v>567</v>
      </c>
    </row>
    <row r="1380" spans="1:13" ht="15" customHeight="1" x14ac:dyDescent="0.2">
      <c r="A1380" s="4">
        <v>15332</v>
      </c>
      <c r="B1380" s="4">
        <v>1</v>
      </c>
      <c r="C1380" s="4">
        <f t="shared" si="116"/>
        <v>38</v>
      </c>
      <c r="D1380" s="4">
        <v>1981</v>
      </c>
      <c r="E1380" s="9">
        <v>43768.576388888898</v>
      </c>
      <c r="G1380" s="4">
        <v>1</v>
      </c>
      <c r="H1380" s="4">
        <v>1</v>
      </c>
      <c r="I1380" s="4">
        <f t="shared" si="117"/>
        <v>2</v>
      </c>
      <c r="J1380" s="4">
        <f t="shared" si="118"/>
        <v>-1.7083333333333333</v>
      </c>
      <c r="K1380" s="10">
        <f t="shared" si="119"/>
        <v>1.5833333333333335</v>
      </c>
      <c r="M1380" s="12">
        <v>8</v>
      </c>
    </row>
    <row r="1381" spans="1:13" ht="15" customHeight="1" x14ac:dyDescent="0.2">
      <c r="A1381" s="4">
        <v>16070</v>
      </c>
      <c r="B1381" s="4">
        <v>1</v>
      </c>
      <c r="C1381" s="4">
        <f t="shared" si="116"/>
        <v>27</v>
      </c>
      <c r="D1381" s="4">
        <v>1992</v>
      </c>
      <c r="E1381" s="9">
        <v>43769.629861111098</v>
      </c>
      <c r="F1381" s="4" t="s">
        <v>359</v>
      </c>
      <c r="G1381" s="4">
        <v>2</v>
      </c>
      <c r="H1381" s="4">
        <v>2</v>
      </c>
      <c r="I1381" s="4">
        <f t="shared" si="117"/>
        <v>4</v>
      </c>
      <c r="J1381" s="4">
        <f t="shared" si="118"/>
        <v>-0.95075757575757558</v>
      </c>
      <c r="K1381" s="10">
        <f t="shared" si="119"/>
        <v>3.0984848484848486</v>
      </c>
      <c r="M1381" s="12">
        <v>9</v>
      </c>
    </row>
    <row r="1382" spans="1:13" ht="15" customHeight="1" x14ac:dyDescent="0.2">
      <c r="A1382" s="4">
        <v>15577</v>
      </c>
      <c r="B1382" s="4">
        <v>1</v>
      </c>
      <c r="C1382" s="4">
        <f t="shared" si="116"/>
        <v>29</v>
      </c>
      <c r="D1382" s="4">
        <v>1990</v>
      </c>
      <c r="E1382" s="9">
        <v>43768.751388888901</v>
      </c>
      <c r="F1382" s="4" t="s">
        <v>359</v>
      </c>
      <c r="G1382" s="4">
        <v>2</v>
      </c>
      <c r="H1382" s="4">
        <v>2</v>
      </c>
      <c r="I1382" s="4">
        <f t="shared" si="117"/>
        <v>4</v>
      </c>
      <c r="J1382" s="4">
        <f t="shared" si="118"/>
        <v>-0.95075757575757558</v>
      </c>
      <c r="K1382" s="10">
        <f t="shared" si="119"/>
        <v>3.0984848484848486</v>
      </c>
      <c r="M1382" s="12">
        <v>10</v>
      </c>
    </row>
    <row r="1383" spans="1:13" ht="15" customHeight="1" x14ac:dyDescent="0.2">
      <c r="A1383" s="4">
        <v>15001</v>
      </c>
      <c r="B1383" s="4">
        <v>1</v>
      </c>
      <c r="C1383" s="4">
        <f t="shared" si="116"/>
        <v>45</v>
      </c>
      <c r="D1383" s="4">
        <v>1974</v>
      </c>
      <c r="E1383" s="9">
        <v>43768.434027777803</v>
      </c>
      <c r="F1383" s="4" t="s">
        <v>361</v>
      </c>
      <c r="G1383" s="4">
        <v>2</v>
      </c>
      <c r="H1383" s="4">
        <v>2</v>
      </c>
      <c r="I1383" s="4">
        <f t="shared" si="117"/>
        <v>4</v>
      </c>
      <c r="J1383" s="4">
        <f t="shared" si="118"/>
        <v>-0.95075757575757558</v>
      </c>
      <c r="K1383" s="10">
        <f t="shared" si="119"/>
        <v>3.0984848484848486</v>
      </c>
      <c r="M1383" s="12"/>
    </row>
    <row r="1384" spans="1:13" ht="15" customHeight="1" x14ac:dyDescent="0.2">
      <c r="A1384" s="4">
        <v>16058</v>
      </c>
      <c r="B1384" s="4">
        <v>1</v>
      </c>
      <c r="C1384" s="4">
        <f t="shared" si="116"/>
        <v>49</v>
      </c>
      <c r="D1384" s="4">
        <v>1970</v>
      </c>
      <c r="E1384" s="9">
        <v>43769.015277777798</v>
      </c>
      <c r="F1384" s="4" t="s">
        <v>359</v>
      </c>
      <c r="G1384" s="4">
        <v>2</v>
      </c>
      <c r="H1384" s="4">
        <v>2</v>
      </c>
      <c r="I1384" s="4">
        <f t="shared" si="117"/>
        <v>4</v>
      </c>
      <c r="J1384" s="4">
        <f t="shared" si="118"/>
        <v>-0.95075757575757558</v>
      </c>
      <c r="K1384" s="10">
        <f t="shared" si="119"/>
        <v>3.0984848484848486</v>
      </c>
    </row>
    <row r="1385" spans="1:13" ht="15" customHeight="1" x14ac:dyDescent="0.2">
      <c r="A1385" s="4">
        <v>16139</v>
      </c>
      <c r="B1385" s="4">
        <v>1</v>
      </c>
      <c r="C1385" s="4">
        <f t="shared" si="116"/>
        <v>36</v>
      </c>
      <c r="D1385" s="4">
        <v>1983</v>
      </c>
      <c r="E1385" s="9">
        <v>43769.398611111101</v>
      </c>
      <c r="F1385" s="4" t="s">
        <v>359</v>
      </c>
      <c r="G1385" s="4">
        <v>2</v>
      </c>
      <c r="H1385" s="4">
        <v>2</v>
      </c>
      <c r="I1385" s="4">
        <f t="shared" si="117"/>
        <v>4</v>
      </c>
      <c r="J1385" s="4">
        <f t="shared" si="118"/>
        <v>-0.95075757575757558</v>
      </c>
      <c r="K1385" s="10">
        <f t="shared" si="119"/>
        <v>3.0984848484848486</v>
      </c>
    </row>
    <row r="1386" spans="1:13" ht="15" customHeight="1" x14ac:dyDescent="0.2">
      <c r="A1386" s="4">
        <v>18506</v>
      </c>
      <c r="B1386" s="4">
        <v>1</v>
      </c>
      <c r="C1386" s="4">
        <f t="shared" si="116"/>
        <v>41</v>
      </c>
      <c r="D1386" s="4">
        <v>1978</v>
      </c>
      <c r="E1386" s="9">
        <v>43780.320833333302</v>
      </c>
      <c r="G1386" s="4">
        <v>2</v>
      </c>
      <c r="H1386" s="4">
        <v>2</v>
      </c>
      <c r="I1386" s="4">
        <f t="shared" si="117"/>
        <v>4</v>
      </c>
      <c r="J1386" s="4">
        <f t="shared" si="118"/>
        <v>-0.95075757575757558</v>
      </c>
      <c r="K1386" s="10">
        <f t="shared" si="119"/>
        <v>3.0984848484848486</v>
      </c>
    </row>
    <row r="1387" spans="1:13" ht="15" customHeight="1" x14ac:dyDescent="0.2">
      <c r="A1387" s="4">
        <v>13724</v>
      </c>
      <c r="B1387" s="4">
        <v>1</v>
      </c>
      <c r="C1387" s="4">
        <f t="shared" si="116"/>
        <v>51</v>
      </c>
      <c r="D1387" s="4">
        <v>1968</v>
      </c>
      <c r="E1387" s="9">
        <v>43767.630555555603</v>
      </c>
      <c r="F1387" s="4" t="s">
        <v>378</v>
      </c>
      <c r="G1387" s="4">
        <v>1</v>
      </c>
      <c r="H1387" s="4">
        <v>3</v>
      </c>
      <c r="I1387" s="4">
        <f t="shared" si="117"/>
        <v>4</v>
      </c>
      <c r="J1387" s="4">
        <f t="shared" si="118"/>
        <v>-0.95075757575757558</v>
      </c>
      <c r="K1387" s="10">
        <f t="shared" si="119"/>
        <v>3.0984848484848486</v>
      </c>
    </row>
    <row r="1388" spans="1:13" ht="15" customHeight="1" x14ac:dyDescent="0.2">
      <c r="A1388" s="4">
        <v>15054</v>
      </c>
      <c r="B1388" s="4">
        <v>1</v>
      </c>
      <c r="C1388" s="4">
        <f t="shared" si="116"/>
        <v>44</v>
      </c>
      <c r="D1388" s="4">
        <v>1975</v>
      </c>
      <c r="E1388" s="9">
        <v>43768.451388888898</v>
      </c>
      <c r="F1388" s="4" t="s">
        <v>525</v>
      </c>
      <c r="G1388" s="4">
        <v>2</v>
      </c>
      <c r="H1388" s="4">
        <v>2</v>
      </c>
      <c r="I1388" s="4">
        <f t="shared" si="117"/>
        <v>4</v>
      </c>
      <c r="J1388" s="4">
        <f t="shared" si="118"/>
        <v>-0.95075757575757558</v>
      </c>
      <c r="K1388" s="10">
        <f t="shared" si="119"/>
        <v>3.0984848484848486</v>
      </c>
    </row>
    <row r="1389" spans="1:13" ht="15" customHeight="1" x14ac:dyDescent="0.2">
      <c r="A1389" s="4">
        <v>15918</v>
      </c>
      <c r="B1389" s="4">
        <v>1</v>
      </c>
      <c r="C1389" s="4">
        <f t="shared" si="116"/>
        <v>32</v>
      </c>
      <c r="D1389" s="4">
        <v>1987</v>
      </c>
      <c r="E1389" s="9">
        <v>43768.902777777803</v>
      </c>
      <c r="F1389" s="4" t="s">
        <v>413</v>
      </c>
      <c r="G1389" s="4">
        <v>2</v>
      </c>
      <c r="H1389" s="4">
        <v>3</v>
      </c>
      <c r="I1389" s="4">
        <f t="shared" si="117"/>
        <v>5</v>
      </c>
      <c r="J1389" s="4">
        <f t="shared" si="118"/>
        <v>-0.57196969696969691</v>
      </c>
      <c r="K1389" s="10">
        <f t="shared" si="119"/>
        <v>3.8560606060606064</v>
      </c>
    </row>
    <row r="1390" spans="1:13" ht="15" customHeight="1" x14ac:dyDescent="0.2">
      <c r="A1390" s="4">
        <v>15537</v>
      </c>
      <c r="B1390" s="4">
        <v>1</v>
      </c>
      <c r="C1390" s="4">
        <f t="shared" si="116"/>
        <v>40</v>
      </c>
      <c r="D1390" s="4">
        <v>1979</v>
      </c>
      <c r="E1390" s="9">
        <v>43768.679166666698</v>
      </c>
      <c r="G1390" s="4">
        <v>4</v>
      </c>
      <c r="H1390" s="4">
        <v>1</v>
      </c>
      <c r="I1390" s="4">
        <f t="shared" si="117"/>
        <v>5</v>
      </c>
      <c r="J1390" s="4">
        <f t="shared" si="118"/>
        <v>-0.57196969696969691</v>
      </c>
      <c r="K1390" s="10">
        <f t="shared" si="119"/>
        <v>3.8560606060606064</v>
      </c>
    </row>
    <row r="1391" spans="1:13" ht="15" customHeight="1" x14ac:dyDescent="0.2">
      <c r="A1391" s="4">
        <v>14676</v>
      </c>
      <c r="B1391" s="4">
        <v>1</v>
      </c>
      <c r="C1391" s="4">
        <f t="shared" si="116"/>
        <v>49</v>
      </c>
      <c r="D1391" s="4">
        <v>1970</v>
      </c>
      <c r="E1391" s="9">
        <v>43768.297916666699</v>
      </c>
      <c r="F1391" s="4" t="s">
        <v>361</v>
      </c>
      <c r="G1391" s="4">
        <v>2</v>
      </c>
      <c r="H1391" s="4">
        <v>3</v>
      </c>
      <c r="I1391" s="4">
        <f t="shared" si="117"/>
        <v>5</v>
      </c>
      <c r="J1391" s="4">
        <f t="shared" si="118"/>
        <v>-0.57196969696969691</v>
      </c>
      <c r="K1391" s="10">
        <f t="shared" si="119"/>
        <v>3.8560606060606064</v>
      </c>
    </row>
    <row r="1392" spans="1:13" ht="15" customHeight="1" x14ac:dyDescent="0.2">
      <c r="A1392" s="4">
        <v>14987</v>
      </c>
      <c r="B1392" s="4">
        <v>1</v>
      </c>
      <c r="C1392" s="4">
        <f t="shared" si="116"/>
        <v>41</v>
      </c>
      <c r="D1392" s="4">
        <v>1978</v>
      </c>
      <c r="E1392" s="9">
        <v>43768.440972222197</v>
      </c>
      <c r="F1392" s="4" t="s">
        <v>527</v>
      </c>
      <c r="G1392" s="4">
        <v>2</v>
      </c>
      <c r="H1392" s="4">
        <v>3</v>
      </c>
      <c r="I1392" s="4">
        <f t="shared" si="117"/>
        <v>5</v>
      </c>
      <c r="J1392" s="4">
        <f t="shared" si="118"/>
        <v>-0.57196969696969691</v>
      </c>
      <c r="K1392" s="10">
        <f t="shared" si="119"/>
        <v>3.8560606060606064</v>
      </c>
    </row>
    <row r="1393" spans="1:11" ht="15" customHeight="1" x14ac:dyDescent="0.2">
      <c r="A1393" s="4">
        <v>17248</v>
      </c>
      <c r="B1393" s="4">
        <v>1</v>
      </c>
      <c r="C1393" s="4">
        <f t="shared" si="116"/>
        <v>73</v>
      </c>
      <c r="D1393" s="4">
        <v>1946</v>
      </c>
      <c r="E1393" s="9">
        <v>43772.5847222222</v>
      </c>
      <c r="F1393" s="4" t="s">
        <v>377</v>
      </c>
      <c r="G1393" s="4">
        <v>3</v>
      </c>
      <c r="H1393" s="4">
        <v>2</v>
      </c>
      <c r="I1393" s="4">
        <f t="shared" si="117"/>
        <v>5</v>
      </c>
      <c r="J1393" s="4">
        <f t="shared" si="118"/>
        <v>-0.57196969696969691</v>
      </c>
      <c r="K1393" s="10">
        <f t="shared" si="119"/>
        <v>3.8560606060606064</v>
      </c>
    </row>
    <row r="1394" spans="1:11" ht="15" customHeight="1" x14ac:dyDescent="0.2">
      <c r="A1394" s="4">
        <v>17048</v>
      </c>
      <c r="B1394" s="4">
        <v>1</v>
      </c>
      <c r="C1394" s="4">
        <f t="shared" si="116"/>
        <v>47</v>
      </c>
      <c r="D1394" s="4">
        <v>1972</v>
      </c>
      <c r="E1394" s="9">
        <v>43771.564583333296</v>
      </c>
      <c r="F1394" s="4" t="s">
        <v>359</v>
      </c>
      <c r="G1394" s="4">
        <v>3</v>
      </c>
      <c r="H1394" s="4">
        <v>3</v>
      </c>
      <c r="I1394" s="4">
        <f t="shared" si="117"/>
        <v>6</v>
      </c>
      <c r="J1394" s="4">
        <f t="shared" si="118"/>
        <v>-0.19318181818181809</v>
      </c>
      <c r="K1394" s="10">
        <f t="shared" si="119"/>
        <v>4.6136363636363642</v>
      </c>
    </row>
    <row r="1395" spans="1:11" ht="15" customHeight="1" x14ac:dyDescent="0.2">
      <c r="A1395" s="4">
        <v>13490</v>
      </c>
      <c r="B1395" s="4">
        <v>1</v>
      </c>
      <c r="C1395" s="4">
        <f t="shared" si="116"/>
        <v>41</v>
      </c>
      <c r="D1395" s="4">
        <v>1978</v>
      </c>
      <c r="E1395" s="9">
        <v>43767.471527777801</v>
      </c>
      <c r="F1395" s="4" t="s">
        <v>520</v>
      </c>
      <c r="G1395" s="4">
        <v>3</v>
      </c>
      <c r="H1395" s="4">
        <v>3</v>
      </c>
      <c r="I1395" s="4">
        <f t="shared" si="117"/>
        <v>6</v>
      </c>
      <c r="J1395" s="4">
        <f t="shared" si="118"/>
        <v>-0.19318181818181809</v>
      </c>
      <c r="K1395" s="10">
        <f t="shared" si="119"/>
        <v>4.6136363636363642</v>
      </c>
    </row>
    <row r="1396" spans="1:11" ht="15" customHeight="1" x14ac:dyDescent="0.2">
      <c r="A1396" s="4">
        <v>19172</v>
      </c>
      <c r="B1396" s="4">
        <v>1</v>
      </c>
      <c r="C1396" s="4">
        <f t="shared" si="116"/>
        <v>31</v>
      </c>
      <c r="D1396" s="4">
        <v>1988</v>
      </c>
      <c r="E1396" s="9">
        <v>43787.417361111096</v>
      </c>
      <c r="G1396" s="4">
        <v>3</v>
      </c>
      <c r="H1396" s="4">
        <v>3</v>
      </c>
      <c r="I1396" s="4">
        <f t="shared" si="117"/>
        <v>6</v>
      </c>
      <c r="J1396" s="4">
        <f t="shared" si="118"/>
        <v>-0.19318181818181809</v>
      </c>
      <c r="K1396" s="10">
        <f t="shared" si="119"/>
        <v>4.6136363636363642</v>
      </c>
    </row>
    <row r="1397" spans="1:11" ht="15" customHeight="1" x14ac:dyDescent="0.2">
      <c r="A1397" s="4">
        <v>13452</v>
      </c>
      <c r="B1397" s="4">
        <v>1</v>
      </c>
      <c r="C1397" s="4">
        <f t="shared" si="116"/>
        <v>35</v>
      </c>
      <c r="D1397" s="4">
        <v>1984</v>
      </c>
      <c r="E1397" s="9">
        <v>43767.438888888901</v>
      </c>
      <c r="F1397" s="4" t="s">
        <v>523</v>
      </c>
      <c r="G1397" s="4">
        <v>3</v>
      </c>
      <c r="H1397" s="4">
        <v>3</v>
      </c>
      <c r="I1397" s="4">
        <f t="shared" si="117"/>
        <v>6</v>
      </c>
      <c r="J1397" s="4">
        <f t="shared" si="118"/>
        <v>-0.19318181818181809</v>
      </c>
      <c r="K1397" s="10">
        <f t="shared" si="119"/>
        <v>4.6136363636363642</v>
      </c>
    </row>
    <row r="1398" spans="1:11" ht="15" customHeight="1" x14ac:dyDescent="0.2">
      <c r="A1398" s="4">
        <v>16415</v>
      </c>
      <c r="B1398" s="4">
        <v>1</v>
      </c>
      <c r="C1398" s="4">
        <f t="shared" si="116"/>
        <v>55</v>
      </c>
      <c r="D1398" s="4">
        <v>1964</v>
      </c>
      <c r="E1398" s="9">
        <v>43769.695833333302</v>
      </c>
      <c r="F1398" s="4" t="s">
        <v>359</v>
      </c>
      <c r="G1398" s="4">
        <v>3</v>
      </c>
      <c r="H1398" s="4">
        <v>3</v>
      </c>
      <c r="I1398" s="4">
        <f t="shared" si="117"/>
        <v>6</v>
      </c>
      <c r="J1398" s="4">
        <f t="shared" si="118"/>
        <v>-0.19318181818181809</v>
      </c>
      <c r="K1398" s="10">
        <f t="shared" si="119"/>
        <v>4.6136363636363642</v>
      </c>
    </row>
    <row r="1399" spans="1:11" ht="15" customHeight="1" x14ac:dyDescent="0.2">
      <c r="A1399" s="4">
        <v>17340</v>
      </c>
      <c r="B1399" s="4">
        <v>1</v>
      </c>
      <c r="C1399" s="4">
        <f t="shared" si="116"/>
        <v>39</v>
      </c>
      <c r="D1399" s="4">
        <v>1980</v>
      </c>
      <c r="E1399" s="9">
        <v>43772.962500000001</v>
      </c>
      <c r="F1399" s="4" t="s">
        <v>378</v>
      </c>
      <c r="G1399" s="4">
        <v>3</v>
      </c>
      <c r="H1399" s="4">
        <v>3</v>
      </c>
      <c r="I1399" s="4">
        <f t="shared" si="117"/>
        <v>6</v>
      </c>
      <c r="J1399" s="4">
        <f t="shared" si="118"/>
        <v>-0.19318181818181809</v>
      </c>
      <c r="K1399" s="10">
        <f t="shared" si="119"/>
        <v>4.6136363636363642</v>
      </c>
    </row>
    <row r="1400" spans="1:11" ht="15" customHeight="1" x14ac:dyDescent="0.2">
      <c r="A1400" s="4">
        <v>16327</v>
      </c>
      <c r="B1400" s="4">
        <v>1</v>
      </c>
      <c r="C1400" s="4">
        <f t="shared" si="116"/>
        <v>31</v>
      </c>
      <c r="D1400" s="4">
        <v>1988</v>
      </c>
      <c r="E1400" s="9">
        <v>43769.554861111101</v>
      </c>
      <c r="G1400" s="4">
        <v>2</v>
      </c>
      <c r="H1400" s="4">
        <v>4</v>
      </c>
      <c r="I1400" s="4">
        <f t="shared" si="117"/>
        <v>6</v>
      </c>
      <c r="J1400" s="4">
        <f t="shared" si="118"/>
        <v>-0.19318181818181809</v>
      </c>
      <c r="K1400" s="10">
        <f t="shared" si="119"/>
        <v>4.6136363636363642</v>
      </c>
    </row>
    <row r="1401" spans="1:11" ht="15" customHeight="1" x14ac:dyDescent="0.2">
      <c r="A1401" s="4">
        <v>14800</v>
      </c>
      <c r="B1401" s="4">
        <v>1</v>
      </c>
      <c r="C1401" s="4">
        <f t="shared" si="116"/>
        <v>32</v>
      </c>
      <c r="D1401" s="4">
        <v>1987</v>
      </c>
      <c r="E1401" s="9">
        <v>43769.380555555603</v>
      </c>
      <c r="F1401" s="4" t="s">
        <v>359</v>
      </c>
      <c r="G1401" s="4">
        <v>3</v>
      </c>
      <c r="H1401" s="4">
        <v>3</v>
      </c>
      <c r="I1401" s="4">
        <f t="shared" si="117"/>
        <v>6</v>
      </c>
      <c r="J1401" s="4">
        <f t="shared" si="118"/>
        <v>-0.19318181818181809</v>
      </c>
      <c r="K1401" s="10">
        <f t="shared" si="119"/>
        <v>4.6136363636363642</v>
      </c>
    </row>
    <row r="1402" spans="1:11" ht="15" customHeight="1" x14ac:dyDescent="0.2">
      <c r="A1402" s="4">
        <v>13488</v>
      </c>
      <c r="B1402" s="4">
        <v>1</v>
      </c>
      <c r="C1402" s="4">
        <f t="shared" si="116"/>
        <v>28</v>
      </c>
      <c r="D1402" s="4">
        <v>1991</v>
      </c>
      <c r="E1402" s="9">
        <v>43767.493055555598</v>
      </c>
      <c r="G1402" s="4">
        <v>3</v>
      </c>
      <c r="H1402" s="4">
        <v>3</v>
      </c>
      <c r="I1402" s="4">
        <f t="shared" si="117"/>
        <v>6</v>
      </c>
      <c r="J1402" s="4">
        <f t="shared" si="118"/>
        <v>-0.19318181818181809</v>
      </c>
      <c r="K1402" s="10">
        <f t="shared" si="119"/>
        <v>4.6136363636363642</v>
      </c>
    </row>
    <row r="1403" spans="1:11" ht="15" customHeight="1" x14ac:dyDescent="0.2">
      <c r="A1403" s="4">
        <v>14505</v>
      </c>
      <c r="B1403" s="4">
        <v>1</v>
      </c>
      <c r="C1403" s="4">
        <f t="shared" si="116"/>
        <v>31</v>
      </c>
      <c r="D1403" s="4">
        <v>1988</v>
      </c>
      <c r="E1403" s="9">
        <v>43767.932638888902</v>
      </c>
      <c r="F1403" s="4" t="s">
        <v>361</v>
      </c>
      <c r="G1403" s="4">
        <v>3</v>
      </c>
      <c r="H1403" s="4">
        <v>3</v>
      </c>
      <c r="I1403" s="4">
        <f t="shared" si="117"/>
        <v>6</v>
      </c>
      <c r="J1403" s="4">
        <f t="shared" si="118"/>
        <v>-0.19318181818181809</v>
      </c>
      <c r="K1403" s="10">
        <f t="shared" si="119"/>
        <v>4.6136363636363642</v>
      </c>
    </row>
    <row r="1404" spans="1:11" ht="15" customHeight="1" x14ac:dyDescent="0.2">
      <c r="A1404" s="4">
        <v>14100</v>
      </c>
      <c r="B1404" s="4">
        <v>1</v>
      </c>
      <c r="C1404" s="4">
        <f t="shared" si="116"/>
        <v>53</v>
      </c>
      <c r="D1404" s="4">
        <v>1966</v>
      </c>
      <c r="E1404" s="9">
        <v>43767.829166666699</v>
      </c>
      <c r="G1404" s="4">
        <v>3</v>
      </c>
      <c r="H1404" s="4">
        <v>3</v>
      </c>
      <c r="I1404" s="4">
        <f t="shared" si="117"/>
        <v>6</v>
      </c>
      <c r="J1404" s="4">
        <f t="shared" si="118"/>
        <v>-0.19318181818181809</v>
      </c>
      <c r="K1404" s="10">
        <f t="shared" si="119"/>
        <v>4.6136363636363642</v>
      </c>
    </row>
    <row r="1405" spans="1:11" ht="15" customHeight="1" x14ac:dyDescent="0.2">
      <c r="A1405" s="4">
        <v>15169</v>
      </c>
      <c r="B1405" s="4">
        <v>1</v>
      </c>
      <c r="C1405" s="4">
        <f t="shared" si="116"/>
        <v>30</v>
      </c>
      <c r="D1405" s="4">
        <v>1989</v>
      </c>
      <c r="E1405" s="9">
        <v>43768.504166666702</v>
      </c>
      <c r="F1405" s="4" t="s">
        <v>443</v>
      </c>
      <c r="G1405" s="4">
        <v>3</v>
      </c>
      <c r="H1405" s="4">
        <v>3</v>
      </c>
      <c r="I1405" s="4">
        <f t="shared" si="117"/>
        <v>6</v>
      </c>
      <c r="J1405" s="4">
        <f t="shared" si="118"/>
        <v>-0.19318181818181809</v>
      </c>
      <c r="K1405" s="10">
        <f t="shared" si="119"/>
        <v>4.6136363636363642</v>
      </c>
    </row>
    <row r="1406" spans="1:11" ht="15" customHeight="1" x14ac:dyDescent="0.2">
      <c r="A1406" s="4">
        <v>13348</v>
      </c>
      <c r="B1406" s="4">
        <v>1</v>
      </c>
      <c r="C1406" s="4">
        <f t="shared" si="116"/>
        <v>49</v>
      </c>
      <c r="D1406" s="4">
        <v>1970</v>
      </c>
      <c r="E1406" s="9">
        <v>43767.382638888899</v>
      </c>
      <c r="F1406" s="4" t="s">
        <v>521</v>
      </c>
      <c r="G1406" s="4">
        <v>3</v>
      </c>
      <c r="H1406" s="4">
        <v>4</v>
      </c>
      <c r="I1406" s="4">
        <f t="shared" si="117"/>
        <v>7</v>
      </c>
      <c r="J1406" s="4">
        <f t="shared" si="118"/>
        <v>0.18560606060606069</v>
      </c>
      <c r="K1406" s="10">
        <f t="shared" si="119"/>
        <v>5.3712121212121211</v>
      </c>
    </row>
    <row r="1407" spans="1:11" ht="15" customHeight="1" x14ac:dyDescent="0.2">
      <c r="A1407" s="4">
        <v>18096</v>
      </c>
      <c r="B1407" s="4">
        <v>1</v>
      </c>
      <c r="C1407" s="4">
        <f t="shared" si="116"/>
        <v>30</v>
      </c>
      <c r="D1407" s="4">
        <v>1989</v>
      </c>
      <c r="E1407" s="9">
        <v>43777.419444444502</v>
      </c>
      <c r="F1407" s="4" t="s">
        <v>361</v>
      </c>
      <c r="G1407" s="4">
        <v>4</v>
      </c>
      <c r="H1407" s="4">
        <v>3</v>
      </c>
      <c r="I1407" s="4">
        <f t="shared" si="117"/>
        <v>7</v>
      </c>
      <c r="J1407" s="4">
        <f t="shared" si="118"/>
        <v>0.18560606060606069</v>
      </c>
      <c r="K1407" s="10">
        <f t="shared" si="119"/>
        <v>5.3712121212121211</v>
      </c>
    </row>
    <row r="1408" spans="1:11" ht="15" customHeight="1" x14ac:dyDescent="0.2">
      <c r="A1408" s="4">
        <v>17160</v>
      </c>
      <c r="B1408" s="4">
        <v>1</v>
      </c>
      <c r="C1408" s="4">
        <f t="shared" si="116"/>
        <v>36</v>
      </c>
      <c r="D1408" s="4">
        <v>1983</v>
      </c>
      <c r="E1408" s="9">
        <v>43771.857638888898</v>
      </c>
      <c r="F1408" s="4" t="s">
        <v>524</v>
      </c>
      <c r="G1408" s="4">
        <v>4</v>
      </c>
      <c r="H1408" s="4">
        <v>3</v>
      </c>
      <c r="I1408" s="4">
        <f t="shared" si="117"/>
        <v>7</v>
      </c>
      <c r="J1408" s="4">
        <f t="shared" si="118"/>
        <v>0.18560606060606069</v>
      </c>
      <c r="K1408" s="10">
        <f t="shared" si="119"/>
        <v>5.3712121212121211</v>
      </c>
    </row>
    <row r="1409" spans="1:11" ht="15" customHeight="1" x14ac:dyDescent="0.2">
      <c r="A1409" s="4">
        <v>15082</v>
      </c>
      <c r="B1409" s="4">
        <v>1</v>
      </c>
      <c r="C1409" s="4">
        <f t="shared" si="116"/>
        <v>53</v>
      </c>
      <c r="D1409" s="4">
        <v>1966</v>
      </c>
      <c r="E1409" s="9">
        <v>43768.464583333298</v>
      </c>
      <c r="F1409" s="4" t="s">
        <v>377</v>
      </c>
      <c r="G1409" s="4">
        <v>3</v>
      </c>
      <c r="H1409" s="4">
        <v>4</v>
      </c>
      <c r="I1409" s="4">
        <f t="shared" si="117"/>
        <v>7</v>
      </c>
      <c r="J1409" s="4">
        <f t="shared" si="118"/>
        <v>0.18560606060606069</v>
      </c>
      <c r="K1409" s="10">
        <f t="shared" si="119"/>
        <v>5.3712121212121211</v>
      </c>
    </row>
    <row r="1410" spans="1:11" ht="15" customHeight="1" x14ac:dyDescent="0.2">
      <c r="A1410" s="4">
        <v>14874</v>
      </c>
      <c r="B1410" s="4">
        <v>1</v>
      </c>
      <c r="C1410" s="4">
        <f t="shared" si="116"/>
        <v>37</v>
      </c>
      <c r="D1410" s="4">
        <v>1982</v>
      </c>
      <c r="E1410" s="9">
        <v>43768.395833333299</v>
      </c>
      <c r="F1410" s="4" t="s">
        <v>359</v>
      </c>
      <c r="G1410" s="4">
        <v>5</v>
      </c>
      <c r="H1410" s="4">
        <v>3</v>
      </c>
      <c r="I1410" s="4">
        <f t="shared" si="117"/>
        <v>8</v>
      </c>
      <c r="J1410" s="4">
        <f t="shared" si="118"/>
        <v>0.56439393939393945</v>
      </c>
      <c r="K1410" s="10">
        <f t="shared" si="119"/>
        <v>6.1287878787878789</v>
      </c>
    </row>
    <row r="1411" spans="1:11" ht="15" customHeight="1" x14ac:dyDescent="0.2">
      <c r="A1411" s="4">
        <v>16047</v>
      </c>
      <c r="B1411" s="4">
        <v>1</v>
      </c>
      <c r="C1411" s="4">
        <f t="shared" si="116"/>
        <v>34</v>
      </c>
      <c r="D1411" s="4">
        <v>1985</v>
      </c>
      <c r="E1411" s="9">
        <v>43768.986111111102</v>
      </c>
      <c r="F1411" s="4" t="s">
        <v>522</v>
      </c>
      <c r="G1411" s="4">
        <v>5</v>
      </c>
      <c r="H1411" s="4">
        <v>3</v>
      </c>
      <c r="I1411" s="4">
        <f t="shared" si="117"/>
        <v>8</v>
      </c>
      <c r="J1411" s="4">
        <f t="shared" si="118"/>
        <v>0.56439393939393945</v>
      </c>
      <c r="K1411" s="10">
        <f t="shared" si="119"/>
        <v>6.1287878787878789</v>
      </c>
    </row>
    <row r="1412" spans="1:11" ht="15" customHeight="1" x14ac:dyDescent="0.2">
      <c r="A1412" s="4">
        <v>14993</v>
      </c>
      <c r="B1412" s="4">
        <v>1</v>
      </c>
      <c r="C1412" s="4">
        <f t="shared" si="116"/>
        <v>38</v>
      </c>
      <c r="D1412" s="4">
        <v>1981</v>
      </c>
      <c r="E1412" s="9">
        <v>43768.4284722222</v>
      </c>
      <c r="F1412" s="4" t="s">
        <v>377</v>
      </c>
      <c r="G1412" s="4">
        <v>4</v>
      </c>
      <c r="H1412" s="4">
        <v>4</v>
      </c>
      <c r="I1412" s="4">
        <f t="shared" si="117"/>
        <v>8</v>
      </c>
      <c r="J1412" s="4">
        <f t="shared" si="118"/>
        <v>0.56439393939393945</v>
      </c>
      <c r="K1412" s="10">
        <f t="shared" si="119"/>
        <v>6.1287878787878789</v>
      </c>
    </row>
    <row r="1413" spans="1:11" ht="15" customHeight="1" x14ac:dyDescent="0.2">
      <c r="A1413" s="4">
        <v>15808</v>
      </c>
      <c r="B1413" s="4">
        <v>1</v>
      </c>
      <c r="C1413" s="4">
        <f t="shared" si="116"/>
        <v>26</v>
      </c>
      <c r="D1413" s="4">
        <v>1993</v>
      </c>
      <c r="E1413" s="9">
        <v>43768.847916666702</v>
      </c>
      <c r="F1413" s="4" t="s">
        <v>526</v>
      </c>
      <c r="G1413" s="4">
        <v>4</v>
      </c>
      <c r="H1413" s="4">
        <v>4</v>
      </c>
      <c r="I1413" s="4">
        <f t="shared" si="117"/>
        <v>8</v>
      </c>
      <c r="J1413" s="4">
        <f t="shared" si="118"/>
        <v>0.56439393939393945</v>
      </c>
      <c r="K1413" s="10">
        <f t="shared" si="119"/>
        <v>6.1287878787878789</v>
      </c>
    </row>
    <row r="1414" spans="1:11" ht="15" customHeight="1" x14ac:dyDescent="0.2">
      <c r="A1414" s="4">
        <v>14924</v>
      </c>
      <c r="B1414" s="4">
        <v>1</v>
      </c>
      <c r="C1414" s="4">
        <f t="shared" si="116"/>
        <v>39</v>
      </c>
      <c r="D1414" s="4">
        <v>1980</v>
      </c>
      <c r="E1414" s="9">
        <v>43768.406944444498</v>
      </c>
      <c r="G1414" s="4">
        <v>4</v>
      </c>
      <c r="H1414" s="4">
        <v>4</v>
      </c>
      <c r="I1414" s="4">
        <f t="shared" si="117"/>
        <v>8</v>
      </c>
      <c r="J1414" s="4">
        <f t="shared" si="118"/>
        <v>0.56439393939393945</v>
      </c>
      <c r="K1414" s="10">
        <f t="shared" si="119"/>
        <v>6.1287878787878789</v>
      </c>
    </row>
    <row r="1415" spans="1:11" ht="15" customHeight="1" x14ac:dyDescent="0.2">
      <c r="A1415" s="4">
        <v>13766</v>
      </c>
      <c r="B1415" s="4">
        <v>1</v>
      </c>
      <c r="C1415" s="4">
        <f t="shared" si="116"/>
        <v>29</v>
      </c>
      <c r="D1415" s="4">
        <v>1990</v>
      </c>
      <c r="E1415" s="9">
        <v>43767.654166666704</v>
      </c>
      <c r="G1415" s="4">
        <v>4</v>
      </c>
      <c r="H1415" s="4">
        <v>5</v>
      </c>
      <c r="I1415" s="4">
        <f t="shared" si="117"/>
        <v>9</v>
      </c>
      <c r="J1415" s="4">
        <f t="shared" si="118"/>
        <v>0.94318181818181823</v>
      </c>
      <c r="K1415" s="10">
        <f t="shared" si="119"/>
        <v>6.8863636363636367</v>
      </c>
    </row>
    <row r="1416" spans="1:11" ht="15" customHeight="1" x14ac:dyDescent="0.2">
      <c r="A1416" s="4">
        <v>16083</v>
      </c>
      <c r="B1416" s="4">
        <v>1</v>
      </c>
      <c r="C1416" s="4">
        <f t="shared" si="116"/>
        <v>26</v>
      </c>
      <c r="D1416" s="4">
        <v>1993</v>
      </c>
      <c r="E1416" s="9">
        <v>43769.21875</v>
      </c>
      <c r="G1416" s="4">
        <v>5</v>
      </c>
      <c r="H1416" s="4">
        <v>5</v>
      </c>
      <c r="I1416" s="4">
        <f t="shared" si="117"/>
        <v>10</v>
      </c>
      <c r="J1416" s="4">
        <f t="shared" si="118"/>
        <v>1.321969696969697</v>
      </c>
      <c r="K1416" s="10">
        <f t="shared" si="119"/>
        <v>7.6439393939393945</v>
      </c>
    </row>
    <row r="1417" spans="1:11" ht="15" customHeight="1" x14ac:dyDescent="0.2">
      <c r="A1417" s="4">
        <v>18918</v>
      </c>
      <c r="B1417" s="4">
        <v>1</v>
      </c>
      <c r="C1417" s="4">
        <f t="shared" si="116"/>
        <v>34</v>
      </c>
      <c r="D1417" s="4">
        <v>1985</v>
      </c>
      <c r="E1417" s="9">
        <v>43781.645833333299</v>
      </c>
      <c r="F1417" s="4" t="s">
        <v>408</v>
      </c>
      <c r="G1417" s="4">
        <v>5</v>
      </c>
      <c r="H1417" s="4">
        <v>5</v>
      </c>
      <c r="I1417" s="4">
        <f t="shared" si="117"/>
        <v>10</v>
      </c>
      <c r="J1417" s="4">
        <f t="shared" si="118"/>
        <v>1.321969696969697</v>
      </c>
      <c r="K1417" s="10">
        <f t="shared" si="119"/>
        <v>7.6439393939393945</v>
      </c>
    </row>
    <row r="1418" spans="1:11" ht="15" customHeight="1" x14ac:dyDescent="0.2">
      <c r="A1418" s="4">
        <v>14422</v>
      </c>
      <c r="B1418" s="4">
        <v>1</v>
      </c>
      <c r="C1418" s="4">
        <f t="shared" si="116"/>
        <v>28</v>
      </c>
      <c r="D1418" s="4">
        <v>1991</v>
      </c>
      <c r="E1418" s="9">
        <v>43767.903472222199</v>
      </c>
      <c r="F1418" s="4" t="s">
        <v>382</v>
      </c>
      <c r="G1418" s="4">
        <v>5</v>
      </c>
      <c r="H1418" s="4">
        <v>5</v>
      </c>
      <c r="I1418" s="4">
        <f t="shared" si="117"/>
        <v>10</v>
      </c>
      <c r="J1418" s="4">
        <f t="shared" si="118"/>
        <v>1.321969696969697</v>
      </c>
      <c r="K1418" s="10">
        <f t="shared" si="119"/>
        <v>7.6439393939393945</v>
      </c>
    </row>
    <row r="1419" spans="1:11" ht="15" customHeight="1" x14ac:dyDescent="0.2">
      <c r="A1419" s="4">
        <v>15486</v>
      </c>
      <c r="B1419" s="4">
        <v>1</v>
      </c>
      <c r="C1419" s="4">
        <f t="shared" si="116"/>
        <v>29</v>
      </c>
      <c r="D1419" s="4">
        <v>1990</v>
      </c>
      <c r="E1419" s="9">
        <v>43768.704861111102</v>
      </c>
      <c r="F1419" s="4" t="s">
        <v>377</v>
      </c>
      <c r="G1419" s="4">
        <v>5</v>
      </c>
      <c r="H1419" s="4">
        <v>5</v>
      </c>
      <c r="I1419" s="4">
        <f t="shared" si="117"/>
        <v>10</v>
      </c>
      <c r="J1419" s="4">
        <f t="shared" si="118"/>
        <v>1.321969696969697</v>
      </c>
      <c r="K1419" s="10">
        <f t="shared" si="119"/>
        <v>7.6439393939393945</v>
      </c>
    </row>
    <row r="1420" spans="1:11" ht="15" customHeight="1" x14ac:dyDescent="0.2">
      <c r="A1420" s="4">
        <v>17215</v>
      </c>
      <c r="B1420" s="4">
        <v>1</v>
      </c>
      <c r="C1420" s="4">
        <f t="shared" si="116"/>
        <v>72</v>
      </c>
      <c r="D1420" s="4">
        <v>1947</v>
      </c>
      <c r="E1420" s="9">
        <v>43772.363888888904</v>
      </c>
      <c r="G1420" s="4">
        <v>5</v>
      </c>
      <c r="H1420" s="4">
        <v>5</v>
      </c>
      <c r="I1420" s="4">
        <f t="shared" si="117"/>
        <v>10</v>
      </c>
      <c r="J1420" s="4">
        <f t="shared" si="118"/>
        <v>1.321969696969697</v>
      </c>
      <c r="K1420" s="10">
        <f t="shared" si="119"/>
        <v>7.6439393939393945</v>
      </c>
    </row>
    <row r="1421" spans="1:11" ht="15" customHeight="1" x14ac:dyDescent="0.2">
      <c r="A1421" s="4">
        <v>13941</v>
      </c>
      <c r="B1421" s="4">
        <v>1</v>
      </c>
      <c r="C1421" s="4">
        <f t="shared" si="116"/>
        <v>47</v>
      </c>
      <c r="D1421" s="4">
        <v>1972</v>
      </c>
      <c r="E1421" s="9">
        <v>43767.723611111098</v>
      </c>
      <c r="F1421" s="4" t="s">
        <v>371</v>
      </c>
      <c r="G1421" s="4">
        <v>5</v>
      </c>
      <c r="H1421" s="4">
        <v>5</v>
      </c>
      <c r="I1421" s="4">
        <f t="shared" si="117"/>
        <v>10</v>
      </c>
      <c r="J1421" s="4">
        <f t="shared" si="118"/>
        <v>1.321969696969697</v>
      </c>
      <c r="K1421" s="10">
        <f t="shared" si="119"/>
        <v>7.6439393939393945</v>
      </c>
    </row>
    <row r="1422" spans="1:11" ht="15" customHeight="1" x14ac:dyDescent="0.2">
      <c r="A1422" s="4">
        <v>14939</v>
      </c>
      <c r="B1422" s="4">
        <v>1</v>
      </c>
      <c r="C1422" s="4">
        <f t="shared" si="116"/>
        <v>44</v>
      </c>
      <c r="D1422" s="4">
        <v>1975</v>
      </c>
      <c r="E1422" s="9">
        <v>43768.408333333296</v>
      </c>
      <c r="F1422" s="4" t="s">
        <v>378</v>
      </c>
      <c r="G1422" s="4">
        <v>5</v>
      </c>
      <c r="H1422" s="4">
        <v>5</v>
      </c>
      <c r="I1422" s="4">
        <f t="shared" si="117"/>
        <v>10</v>
      </c>
      <c r="J1422" s="4">
        <f t="shared" si="118"/>
        <v>1.321969696969697</v>
      </c>
      <c r="K1422" s="10">
        <f t="shared" si="119"/>
        <v>7.6439393939393945</v>
      </c>
    </row>
    <row r="1423" spans="1:11" ht="15" customHeight="1" x14ac:dyDescent="0.2">
      <c r="A1423" s="4">
        <v>15045</v>
      </c>
      <c r="B1423" s="4">
        <v>1</v>
      </c>
      <c r="C1423" s="4">
        <f t="shared" si="116"/>
        <v>52</v>
      </c>
      <c r="D1423" s="4">
        <v>1967</v>
      </c>
      <c r="E1423" s="9">
        <v>43768.4506944444</v>
      </c>
      <c r="G1423" s="4">
        <v>5</v>
      </c>
      <c r="H1423" s="4">
        <v>5</v>
      </c>
      <c r="I1423" s="4">
        <f t="shared" si="117"/>
        <v>10</v>
      </c>
      <c r="J1423" s="4">
        <f t="shared" si="118"/>
        <v>1.321969696969697</v>
      </c>
      <c r="K1423" s="10">
        <f t="shared" si="119"/>
        <v>7.6439393939393945</v>
      </c>
    </row>
    <row r="1424" spans="1:11" ht="15" customHeight="1" x14ac:dyDescent="0.2">
      <c r="A1424" s="4">
        <v>14242</v>
      </c>
      <c r="B1424" s="4">
        <v>1</v>
      </c>
      <c r="C1424" s="4">
        <f t="shared" si="116"/>
        <v>26</v>
      </c>
      <c r="D1424" s="4">
        <v>1993</v>
      </c>
      <c r="E1424" s="9">
        <v>43767.909027777801</v>
      </c>
      <c r="G1424" s="4">
        <v>5</v>
      </c>
      <c r="H1424" s="4">
        <v>5</v>
      </c>
      <c r="I1424" s="4">
        <f t="shared" si="117"/>
        <v>10</v>
      </c>
      <c r="J1424" s="4">
        <f t="shared" si="118"/>
        <v>1.321969696969697</v>
      </c>
      <c r="K1424" s="10">
        <f t="shared" si="119"/>
        <v>7.6439393939393945</v>
      </c>
    </row>
    <row r="1425" spans="1:11" ht="15" customHeight="1" x14ac:dyDescent="0.2">
      <c r="A1425" s="4">
        <v>16550</v>
      </c>
      <c r="B1425" s="4">
        <v>1</v>
      </c>
      <c r="C1425" s="4">
        <f t="shared" si="116"/>
        <v>30</v>
      </c>
      <c r="D1425" s="4">
        <v>1989</v>
      </c>
      <c r="E1425" s="9">
        <v>43769.822916666701</v>
      </c>
      <c r="F1425" s="4" t="s">
        <v>378</v>
      </c>
      <c r="G1425" s="4">
        <v>5</v>
      </c>
      <c r="H1425" s="4">
        <v>5</v>
      </c>
      <c r="I1425" s="4">
        <f t="shared" si="117"/>
        <v>10</v>
      </c>
      <c r="J1425" s="4">
        <f t="shared" si="118"/>
        <v>1.321969696969697</v>
      </c>
      <c r="K1425" s="10">
        <f t="shared" si="119"/>
        <v>7.6439393939393945</v>
      </c>
    </row>
    <row r="1426" spans="1:11" ht="15" customHeight="1" x14ac:dyDescent="0.2">
      <c r="A1426" s="4">
        <v>15239</v>
      </c>
      <c r="B1426" s="4">
        <v>1</v>
      </c>
      <c r="C1426" s="4">
        <f t="shared" si="116"/>
        <v>51</v>
      </c>
      <c r="D1426" s="4">
        <v>1968</v>
      </c>
      <c r="E1426" s="9">
        <v>43768.531944444498</v>
      </c>
      <c r="F1426" s="4" t="s">
        <v>528</v>
      </c>
      <c r="G1426" s="4">
        <v>5</v>
      </c>
      <c r="H1426" s="4">
        <v>5</v>
      </c>
      <c r="I1426" s="4">
        <f t="shared" si="117"/>
        <v>10</v>
      </c>
      <c r="J1426" s="4">
        <f t="shared" si="118"/>
        <v>1.321969696969697</v>
      </c>
      <c r="K1426" s="10">
        <f t="shared" si="119"/>
        <v>7.6439393939393945</v>
      </c>
    </row>
    <row r="1427" spans="1:11" ht="15" customHeight="1" x14ac:dyDescent="0.2">
      <c r="A1427" s="4">
        <v>16563</v>
      </c>
      <c r="B1427" s="4">
        <v>1</v>
      </c>
      <c r="C1427" s="4">
        <f t="shared" si="116"/>
        <v>26</v>
      </c>
      <c r="D1427" s="4">
        <v>1993</v>
      </c>
      <c r="E1427" s="9">
        <v>43769.824305555601</v>
      </c>
      <c r="G1427" s="4">
        <v>5</v>
      </c>
      <c r="H1427" s="4">
        <v>5</v>
      </c>
      <c r="I1427" s="4">
        <f t="shared" si="117"/>
        <v>10</v>
      </c>
      <c r="J1427" s="4">
        <f t="shared" si="118"/>
        <v>1.321969696969697</v>
      </c>
      <c r="K1427" s="10">
        <f t="shared" si="119"/>
        <v>7.6439393939393945</v>
      </c>
    </row>
    <row r="1428" spans="1:11" ht="15" customHeight="1" x14ac:dyDescent="0.2">
      <c r="A1428" s="4">
        <v>14927</v>
      </c>
      <c r="B1428" s="4">
        <v>1</v>
      </c>
      <c r="C1428" s="4">
        <f t="shared" si="116"/>
        <v>43</v>
      </c>
      <c r="D1428" s="4">
        <v>1976</v>
      </c>
      <c r="E1428" s="9">
        <v>43768.40625</v>
      </c>
      <c r="G1428" s="4">
        <v>5</v>
      </c>
      <c r="H1428" s="4">
        <v>5</v>
      </c>
      <c r="I1428" s="4">
        <f t="shared" si="117"/>
        <v>10</v>
      </c>
      <c r="J1428" s="4">
        <f t="shared" si="118"/>
        <v>1.321969696969697</v>
      </c>
      <c r="K1428" s="10">
        <f t="shared" si="119"/>
        <v>7.6439393939393945</v>
      </c>
    </row>
    <row r="1429" spans="1:11" ht="15" customHeight="1" x14ac:dyDescent="0.2">
      <c r="A1429" s="4">
        <v>14296</v>
      </c>
      <c r="B1429" s="4">
        <v>1</v>
      </c>
      <c r="C1429" s="4">
        <f t="shared" si="116"/>
        <v>32</v>
      </c>
      <c r="D1429" s="4">
        <v>1987</v>
      </c>
      <c r="E1429" s="9">
        <v>43767.884722222203</v>
      </c>
      <c r="F1429" s="4" t="s">
        <v>378</v>
      </c>
      <c r="G1429" s="4">
        <v>5</v>
      </c>
      <c r="H1429" s="4">
        <v>5</v>
      </c>
      <c r="I1429" s="4">
        <f t="shared" si="117"/>
        <v>10</v>
      </c>
      <c r="J1429" s="4">
        <f t="shared" si="118"/>
        <v>1.321969696969697</v>
      </c>
      <c r="K1429" s="10">
        <f t="shared" si="119"/>
        <v>7.6439393939393945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 2- vyčištěná data</vt:lpstr>
      <vt:lpstr>List 3- orientační normy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</dc:creator>
  <cp:lastModifiedBy>Microsoft Office User</cp:lastModifiedBy>
  <dcterms:created xsi:type="dcterms:W3CDTF">2019-12-19T17:42:18Z</dcterms:created>
  <dcterms:modified xsi:type="dcterms:W3CDTF">2020-01-07T08:00:46Z</dcterms:modified>
</cp:coreProperties>
</file>